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Ведомст!$A$1:$G$169</definedName>
    <definedName name="_xlnm.Print_Area" localSheetId="1">Доходы!$A$1:$C$72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2" l="1"/>
  <c r="D84" i="5" l="1"/>
  <c r="D85" i="5"/>
  <c r="G140" i="3"/>
  <c r="G141" i="3"/>
  <c r="D120" i="5" l="1"/>
  <c r="D121" i="5"/>
  <c r="D38" i="4"/>
  <c r="D39" i="4"/>
  <c r="G123" i="3"/>
  <c r="G124" i="3"/>
  <c r="G125" i="3"/>
  <c r="G126" i="3"/>
  <c r="D47" i="5" l="1"/>
  <c r="D112" i="5"/>
  <c r="D110" i="5"/>
  <c r="D109" i="5"/>
  <c r="G79" i="3"/>
  <c r="G145" i="3"/>
  <c r="G40" i="3"/>
  <c r="G42" i="3"/>
  <c r="G44" i="3"/>
  <c r="G28" i="3" l="1"/>
  <c r="G96" i="3"/>
  <c r="G95" i="3" s="1"/>
  <c r="G94" i="3" s="1"/>
  <c r="G93" i="3" s="1"/>
  <c r="D82" i="5" s="1"/>
  <c r="D34" i="4" l="1"/>
  <c r="D102" i="5" l="1"/>
  <c r="G150" i="3"/>
  <c r="G105" i="3"/>
  <c r="C66" i="2" l="1"/>
  <c r="C65" i="2" s="1"/>
  <c r="G132" i="3" l="1"/>
  <c r="G84" i="3" l="1"/>
  <c r="D31" i="5" l="1"/>
  <c r="D33" i="5"/>
  <c r="D101" i="5" l="1"/>
  <c r="D26" i="4"/>
  <c r="D106" i="5"/>
  <c r="D123" i="5"/>
  <c r="G33" i="3" l="1"/>
  <c r="D27" i="5"/>
  <c r="G32" i="3" l="1"/>
  <c r="G31" i="3" s="1"/>
  <c r="D95" i="5"/>
  <c r="G121" i="3"/>
  <c r="D25" i="5" l="1"/>
  <c r="G76" i="3"/>
  <c r="C48" i="2"/>
  <c r="C63" i="2"/>
  <c r="C62" i="2" s="1"/>
  <c r="D29" i="5" l="1"/>
  <c r="G144" i="3"/>
  <c r="G113" i="3"/>
  <c r="G86" i="3"/>
  <c r="G88" i="3"/>
  <c r="G82" i="3"/>
  <c r="C37" i="2"/>
  <c r="C39" i="2"/>
  <c r="C60" i="2"/>
  <c r="C55" i="2"/>
  <c r="C53" i="2"/>
  <c r="C50" i="2"/>
  <c r="C47" i="2" s="1"/>
  <c r="C52" i="2" l="1"/>
  <c r="G119" i="3"/>
  <c r="G118" i="3" s="1"/>
  <c r="G117" i="3" s="1"/>
  <c r="D108" i="5" l="1"/>
  <c r="G111" i="3" l="1"/>
  <c r="D75" i="5" l="1"/>
  <c r="D74" i="5" s="1"/>
  <c r="D71" i="5"/>
  <c r="G137" i="3" l="1"/>
  <c r="G131" i="3" s="1"/>
  <c r="G130" i="3" l="1"/>
  <c r="G27" i="3"/>
  <c r="G26" i="3" s="1"/>
  <c r="G25" i="3" s="1"/>
  <c r="D105" i="5"/>
  <c r="D104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25" i="5"/>
  <c r="D116" i="5"/>
  <c r="D100" i="5"/>
  <c r="D99" i="5" s="1"/>
  <c r="D98" i="5" s="1"/>
  <c r="D86" i="5"/>
  <c r="D83" i="5"/>
  <c r="D81" i="5"/>
  <c r="D80" i="5" s="1"/>
  <c r="D79" i="5" s="1"/>
  <c r="D90" i="5"/>
  <c r="D54" i="5"/>
  <c r="D53" i="5" s="1"/>
  <c r="D51" i="5"/>
  <c r="D46" i="5"/>
  <c r="D45" i="5" s="1"/>
  <c r="D42" i="5"/>
  <c r="D41" i="5" s="1"/>
  <c r="D40" i="5" s="1"/>
  <c r="D24" i="5"/>
  <c r="D23" i="5" s="1"/>
  <c r="G168" i="3"/>
  <c r="G167" i="3" s="1"/>
  <c r="G162" i="3"/>
  <c r="G161" i="3" s="1"/>
  <c r="G160" i="3" s="1"/>
  <c r="G159" i="3" s="1"/>
  <c r="G157" i="3"/>
  <c r="G156" i="3" s="1"/>
  <c r="G155" i="3" s="1"/>
  <c r="G154" i="3" s="1"/>
  <c r="D44" i="4" s="1"/>
  <c r="G101" i="3"/>
  <c r="G100" i="3" s="1"/>
  <c r="G99" i="3" s="1"/>
  <c r="D64" i="5"/>
  <c r="G104" i="3"/>
  <c r="G98" i="3" s="1"/>
  <c r="D38" i="5"/>
  <c r="D37" i="5"/>
  <c r="C58" i="2"/>
  <c r="C43" i="2"/>
  <c r="C42" i="2" s="1"/>
  <c r="C41" i="2" s="1"/>
  <c r="C36" i="2"/>
  <c r="C34" i="2"/>
  <c r="C30" i="2"/>
  <c r="C24" i="2"/>
  <c r="C57" i="2" l="1"/>
  <c r="C46" i="2" s="1"/>
  <c r="C45" i="2" s="1"/>
  <c r="D103" i="5"/>
  <c r="G92" i="3"/>
  <c r="D35" i="4"/>
  <c r="D33" i="4" s="1"/>
  <c r="D36" i="5"/>
  <c r="G103" i="3"/>
  <c r="D45" i="4"/>
  <c r="D43" i="4" s="1"/>
  <c r="D70" i="5"/>
  <c r="D69" i="5" s="1"/>
  <c r="G52" i="3"/>
  <c r="G51" i="3" s="1"/>
  <c r="D28" i="4" s="1"/>
  <c r="G67" i="3"/>
  <c r="D119" i="5"/>
  <c r="D118" i="5" s="1"/>
  <c r="G78" i="3"/>
  <c r="G149" i="3"/>
  <c r="G148" i="3" s="1"/>
  <c r="D42" i="4" s="1"/>
  <c r="D128" i="5"/>
  <c r="D126" i="5" s="1"/>
  <c r="D117" i="5" s="1"/>
  <c r="G66" i="3"/>
  <c r="G65" i="3" s="1"/>
  <c r="G64" i="3" s="1"/>
  <c r="G63" i="3" s="1"/>
  <c r="D30" i="4" s="1"/>
  <c r="D29" i="4" s="1"/>
  <c r="G30" i="3"/>
  <c r="D24" i="4"/>
  <c r="D39" i="5"/>
  <c r="G153" i="3"/>
  <c r="C33" i="2"/>
  <c r="C23" i="2" s="1"/>
  <c r="D25" i="4" l="1"/>
  <c r="D23" i="4" s="1"/>
  <c r="G24" i="3"/>
  <c r="D35" i="5"/>
  <c r="D22" i="5" s="1"/>
  <c r="D124" i="5"/>
  <c r="D115" i="5"/>
  <c r="D114" i="5" s="1"/>
  <c r="D93" i="5"/>
  <c r="D77" i="5"/>
  <c r="D68" i="5" s="1"/>
  <c r="D67" i="5" s="1"/>
  <c r="D65" i="5"/>
  <c r="D63" i="5"/>
  <c r="D61" i="5"/>
  <c r="D57" i="5"/>
  <c r="D56" i="5" s="1"/>
  <c r="D55" i="5" s="1"/>
  <c r="D89" i="5"/>
  <c r="D87" i="5" s="1"/>
  <c r="D52" i="5"/>
  <c r="D50" i="5"/>
  <c r="D49" i="5"/>
  <c r="D44" i="5"/>
  <c r="D43" i="5" s="1"/>
  <c r="D60" i="5" l="1"/>
  <c r="D59" i="5" s="1"/>
  <c r="D92" i="5"/>
  <c r="D91" i="5" s="1"/>
  <c r="D97" i="5"/>
  <c r="D48" i="5"/>
  <c r="D88" i="5"/>
  <c r="D21" i="5" l="1"/>
  <c r="D129" i="5" s="1"/>
  <c r="G165" i="3"/>
  <c r="G143" i="3"/>
  <c r="G139" i="3"/>
  <c r="G129" i="3" s="1"/>
  <c r="G128" i="3" s="1"/>
  <c r="G115" i="3"/>
  <c r="G110" i="3" s="1"/>
  <c r="G74" i="3"/>
  <c r="G73" i="3" l="1"/>
  <c r="G72" i="3" s="1"/>
  <c r="G71" i="3" s="1"/>
  <c r="G164" i="3"/>
  <c r="D46" i="4"/>
  <c r="G109" i="3"/>
  <c r="G108" i="3" s="1"/>
  <c r="G107" i="3" s="1"/>
  <c r="D40" i="4" l="1"/>
  <c r="G70" i="3"/>
  <c r="G23" i="3" s="1"/>
  <c r="D32" i="4"/>
  <c r="D31" i="4" s="1"/>
  <c r="D37" i="4"/>
  <c r="D36" i="4" s="1"/>
  <c r="D22" i="4" l="1"/>
  <c r="C22" i="1"/>
  <c r="C29" i="1" s="1"/>
  <c r="C68" i="2" l="1"/>
</calcChain>
</file>

<file path=xl/sharedStrings.xml><?xml version="1.0" encoding="utf-8"?>
<sst xmlns="http://schemas.openxmlformats.org/spreadsheetml/2006/main" count="1269" uniqueCount="344">
  <si>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</si>
  <si>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</si>
  <si>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</si>
  <si>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</si>
  <si>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</si>
  <si>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</si>
  <si>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</si>
  <si>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</si>
  <si>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</si>
  <si>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</si>
  <si>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</si>
  <si>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</si>
  <si>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</si>
  <si>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</si>
  <si>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</si>
  <si>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</si>
  <si>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</si>
  <si>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</si>
  <si>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</si>
  <si>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</si>
  <si>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</si>
  <si>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</si>
  <si>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</si>
  <si>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</si>
  <si>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</si>
  <si>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</si>
  <si>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</si>
  <si>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</si>
  <si>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</si>
  <si>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</si>
  <si>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</si>
  <si>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</si>
  <si>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</si>
  <si>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</si>
  <si>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</si>
  <si>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</si>
  <si>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</si>
  <si>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</si>
  <si>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</si>
  <si>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</si>
  <si>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</si>
  <si>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</si>
  <si>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</si>
  <si>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</si>
  <si>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</si>
  <si>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</si>
  <si>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</si>
  <si>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</si>
  <si>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</si>
  <si>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</si>
  <si>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</si>
  <si>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</si>
  <si>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</si>
  <si>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</si>
  <si>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</si>
  <si>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</si>
  <si>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</si>
  <si>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</si>
  <si>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</si>
  <si>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</si>
  <si>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</si>
  <si>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</si>
  <si>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</si>
  <si>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</si>
  <si>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</si>
  <si>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</si>
  <si>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</si>
  <si>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</si>
  <si>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</si>
  <si>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</si>
  <si>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</si>
  <si>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</si>
  <si>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</si>
  <si>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</si>
  <si>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</si>
  <si>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</si>
  <si>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</si>
  <si>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</si>
  <si>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</si>
  <si>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</si>
  <si>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</si>
  <si>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</si>
  <si>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</si>
  <si>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</si>
  <si>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</si>
  <si>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</si>
  <si>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</si>
  <si>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</si>
  <si>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</si>
  <si>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</si>
  <si>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</si>
  <si>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</si>
  <si>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</si>
  <si>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</si>
  <si>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</si>
  <si>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</si>
  <si>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</si>
  <si>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</si>
  <si>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</si>
  <si>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</si>
  <si>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</si>
  <si>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</si>
  <si>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</si>
  <si>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</si>
  <si>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</si>
  <si>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</si>
  <si>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</si>
  <si>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</si>
  <si>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</si>
  <si>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</si>
  <si>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</si>
  <si>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</si>
  <si>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</si>
  <si>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</si>
  <si>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</si>
  <si>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</si>
  <si>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</si>
  <si>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</si>
  <si>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</si>
  <si>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</si>
  <si>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</si>
  <si>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</si>
  <si>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</si>
  <si>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</si>
  <si>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</si>
  <si>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</si>
  <si>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</si>
  <si>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</si>
  <si>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</si>
  <si>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</si>
  <si>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</si>
  <si>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</si>
  <si>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</si>
  <si>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</si>
  <si>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</si>
  <si>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</si>
  <si>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</si>
  <si>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</si>
  <si>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</si>
  <si>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</si>
  <si>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</si>
  <si>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</si>
  <si>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</si>
  <si>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</si>
  <si>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</si>
  <si>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</si>
  <si>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</si>
  <si>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</si>
  <si>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</si>
  <si>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</si>
  <si>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</si>
  <si>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</si>
  <si>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</si>
  <si>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</si>
  <si>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</si>
  <si>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</si>
  <si>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</si>
  <si>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</si>
  <si>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</si>
  <si>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</si>
  <si>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</si>
  <si>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</si>
  <si>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</si>
  <si>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</si>
  <si>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</si>
  <si>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</si>
  <si>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</si>
  <si>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</si>
  <si>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</si>
  <si>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</si>
  <si>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</si>
  <si>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</si>
  <si>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</si>
  <si>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</si>
  <si>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</si>
  <si>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</si>
  <si>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</si>
  <si>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</si>
  <si>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</si>
  <si>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</si>
  <si>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</si>
  <si>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</si>
  <si>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</si>
  <si>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</si>
  <si>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</si>
  <si>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</si>
  <si>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</si>
  <si>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</si>
  <si>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</si>
  <si>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</si>
  <si>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</si>
  <si>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</si>
  <si>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</si>
  <si>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</si>
  <si>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</si>
  <si>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</si>
  <si>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</si>
  <si>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</si>
  <si>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</si>
  <si>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</si>
  <si>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</si>
  <si>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</si>
  <si>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</si>
  <si>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</si>
  <si>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</si>
  <si>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</si>
  <si>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</si>
  <si>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</si>
  <si>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</si>
  <si>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</si>
  <si>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</si>
  <si>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</si>
  <si>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</si>
  <si>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</si>
  <si>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</si>
  <si>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</si>
  <si>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</si>
  <si>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</si>
  <si>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</si>
  <si>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</si>
  <si>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</si>
  <si>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</si>
  <si>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</si>
  <si>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</si>
  <si>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</si>
  <si>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</si>
  <si>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</si>
  <si>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</si>
  <si>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</si>
  <si>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</si>
  <si>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</si>
  <si>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</si>
  <si>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</si>
  <si>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</si>
  <si>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</si>
  <si>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</si>
  <si>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</si>
  <si>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</si>
  <si>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</si>
  <si>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</si>
  <si>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</si>
  <si>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</si>
  <si>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</si>
  <si>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</si>
  <si>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</si>
  <si>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</si>
  <si>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</si>
  <si>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</si>
  <si>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</si>
  <si>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</si>
  <si>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</si>
  <si>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</si>
  <si>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</si>
  <si>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</si>
  <si>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</si>
  <si>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</si>
  <si>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</si>
  <si>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</si>
  <si>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</si>
  <si>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</si>
  <si>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</si>
  <si>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</si>
  <si>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</si>
  <si>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</si>
  <si>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</si>
  <si>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</si>
  <si>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</si>
  <si>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</si>
  <si>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</si>
  <si>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</si>
  <si>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</si>
  <si>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</si>
  <si>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</si>
  <si>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</si>
  <si>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</si>
  <si>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</si>
  <si>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</si>
  <si>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</si>
  <si>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</si>
  <si>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</si>
  <si>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</si>
  <si>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</si>
  <si>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</si>
  <si>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</si>
  <si>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</si>
  <si>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</si>
  <si>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</si>
  <si>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</si>
  <si>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</si>
  <si>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</si>
  <si>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</si>
  <si>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</si>
  <si>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</si>
  <si>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</si>
  <si>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</si>
  <si>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</si>
  <si>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</si>
  <si>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</si>
  <si>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</si>
  <si>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</si>
  <si>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</si>
  <si>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</si>
  <si>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</si>
  <si>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</si>
  <si>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</si>
  <si>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</si>
  <si>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</si>
  <si>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</si>
  <si>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</si>
  <si>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</si>
  <si>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</si>
  <si>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</si>
  <si>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</si>
  <si>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</si>
  <si>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</si>
  <si>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</si>
  <si>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</si>
  <si>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</si>
  <si>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</si>
  <si>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</si>
  <si>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</si>
  <si>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</si>
  <si>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</si>
  <si>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</si>
  <si>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</si>
  <si>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>000 1 01 02210 01 0000 110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</si>
  <si>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</si>
  <si>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</si>
  <si>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</si>
  <si>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</si>
  <si>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</si>
  <si>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</si>
  <si>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</si>
  <si>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</si>
  <si>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</si>
  <si>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</si>
  <si>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</si>
  <si>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 xml:space="preserve">О внесении изменений в Решение Совета депутатов от 25.07.2025 №156/4
</t>
  </si>
  <si>
    <t xml:space="preserve">О внесении изменений в Решение Совета депутатов от 25.07.2025г. №156/4    </t>
  </si>
  <si>
    <t>000 1 01 02230 01 0000 110</t>
  </si>
  <si>
    <t>Налог на доходы физических лиц в части суммы налога, превышающей 650 тыс.руб., относящейся к налоговой базе, указанной в пункте 6.2 статьи 210 Налогового кодекса Российской Федерации, превышающей 5 миллионов рублей</t>
  </si>
  <si>
    <t>от 25.07.2025 №156/4  "О внесении изменений в решение Совета депутатов Чарковского сельсовета от 20.12.2024г №144/4</t>
  </si>
  <si>
    <t xml:space="preserve">от 25.07.2025г. №156/4 "О внесении изменений в решение Совета депутатов Чарковского сельсовета от 20.12.2023 г. № 101/4       
</t>
  </si>
  <si>
    <t xml:space="preserve">от 25.07.2025г. №156/4  "О внесении изменений в решение Совета депутатов Чарковского сельсовета" от 20.12.2024 г. № 144/4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</si>
</sst>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5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337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4" t="s">
        <v>290</v>
      </c>
      <c r="B17" s="244"/>
      <c r="C17" s="244"/>
    </row>
    <row r="18" spans="1:4" ht="19.5" customHeight="1" x14ac:dyDescent="0.25">
      <c r="A18" s="244"/>
      <c r="B18" s="244"/>
      <c r="C18" s="24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2737247.4900000021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24823501.559999999</v>
      </c>
    </row>
    <row r="24" spans="1:4" ht="43.5" customHeight="1" x14ac:dyDescent="0.25">
      <c r="A24" s="233" t="s">
        <v>5</v>
      </c>
      <c r="B24" s="235" t="s">
        <v>6</v>
      </c>
      <c r="C24" s="234">
        <v>24823501.559999999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24823501.559999999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27560749.050000001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27560749.050000001</v>
      </c>
    </row>
    <row r="28" spans="1:4" ht="43.5" customHeight="1" x14ac:dyDescent="0.25">
      <c r="A28" s="233" t="s">
        <v>15</v>
      </c>
      <c r="B28" s="235" t="s">
        <v>12</v>
      </c>
      <c r="C28" s="234">
        <v>27560749.050000001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opLeftCell="A60" zoomScale="80" zoomScaleNormal="80" workbookViewId="0">
      <selection activeCell="E35" sqref="E35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338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5" t="s">
        <v>24</v>
      </c>
      <c r="B18" s="245"/>
      <c r="C18" s="245"/>
    </row>
    <row r="19" spans="1:3" ht="19.5" x14ac:dyDescent="0.3">
      <c r="A19" s="245" t="s">
        <v>25</v>
      </c>
      <c r="B19" s="245"/>
      <c r="C19" s="245"/>
    </row>
    <row r="20" spans="1:3" ht="19.5" customHeight="1" x14ac:dyDescent="0.3">
      <c r="A20" s="246" t="s">
        <v>292</v>
      </c>
      <c r="B20" s="246"/>
      <c r="C20" s="246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C24+C30+C33+C41</f>
        <v>8769600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6840700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C26+C27+C28+C29</f>
        <v>6840700</v>
      </c>
    </row>
    <row r="26" spans="1:3" s="11" customFormat="1" ht="318" customHeight="1" x14ac:dyDescent="0.3">
      <c r="A26" s="213" t="s">
        <v>35</v>
      </c>
      <c r="B26" s="213" t="s">
        <v>335</v>
      </c>
      <c r="C26" s="14">
        <v>5400000</v>
      </c>
    </row>
    <row r="27" spans="1:3" s="11" customFormat="1" ht="97.5" customHeight="1" x14ac:dyDescent="0.3">
      <c r="A27" s="213" t="s">
        <v>36</v>
      </c>
      <c r="B27" s="213" t="s">
        <v>336</v>
      </c>
      <c r="C27" s="15">
        <v>22700</v>
      </c>
    </row>
    <row r="28" spans="1:3" s="11" customFormat="1" ht="83.25" customHeight="1" x14ac:dyDescent="0.3">
      <c r="A28" s="213" t="s">
        <v>325</v>
      </c>
      <c r="B28" s="213" t="s">
        <v>304</v>
      </c>
      <c r="C28" s="15">
        <v>1400000</v>
      </c>
    </row>
    <row r="29" spans="1:3" s="11" customFormat="1" ht="87" customHeight="1" x14ac:dyDescent="0.3">
      <c r="A29" s="213" t="s">
        <v>339</v>
      </c>
      <c r="B29" s="213" t="s">
        <v>340</v>
      </c>
      <c r="C29" s="15">
        <v>18000</v>
      </c>
    </row>
    <row r="30" spans="1:3" s="11" customFormat="1" ht="18.75" customHeight="1" x14ac:dyDescent="0.3">
      <c r="A30" s="212" t="s">
        <v>37</v>
      </c>
      <c r="B30" s="212" t="s">
        <v>38</v>
      </c>
      <c r="C30" s="12">
        <f>C31</f>
        <v>26800</v>
      </c>
    </row>
    <row r="31" spans="1:3" s="11" customFormat="1" ht="18.75" customHeight="1" x14ac:dyDescent="0.3">
      <c r="A31" s="213" t="s">
        <v>39</v>
      </c>
      <c r="B31" s="215" t="s">
        <v>40</v>
      </c>
      <c r="C31" s="15">
        <v>26800</v>
      </c>
    </row>
    <row r="32" spans="1:3" s="11" customFormat="1" ht="39.75" customHeight="1" x14ac:dyDescent="0.3">
      <c r="A32" s="215" t="s">
        <v>41</v>
      </c>
      <c r="B32" s="215" t="s">
        <v>40</v>
      </c>
      <c r="C32" s="15">
        <v>26800</v>
      </c>
    </row>
    <row r="33" spans="1:3" s="11" customFormat="1" ht="38.25" customHeight="1" x14ac:dyDescent="0.3">
      <c r="A33" s="216" t="s">
        <v>42</v>
      </c>
      <c r="B33" s="216" t="s">
        <v>43</v>
      </c>
      <c r="C33" s="12">
        <f>C34+C36</f>
        <v>1718000</v>
      </c>
    </row>
    <row r="34" spans="1:3" s="11" customFormat="1" ht="34.5" customHeight="1" x14ac:dyDescent="0.3">
      <c r="A34" s="216" t="s">
        <v>44</v>
      </c>
      <c r="B34" s="216" t="s">
        <v>45</v>
      </c>
      <c r="C34" s="12">
        <f>C35</f>
        <v>96200</v>
      </c>
    </row>
    <row r="35" spans="1:3" s="11" customFormat="1" ht="70.5" customHeight="1" x14ac:dyDescent="0.3">
      <c r="A35" s="215" t="s">
        <v>46</v>
      </c>
      <c r="B35" s="215" t="s">
        <v>47</v>
      </c>
      <c r="C35" s="15">
        <v>96200</v>
      </c>
    </row>
    <row r="36" spans="1:3" s="11" customFormat="1" ht="42" customHeight="1" x14ac:dyDescent="0.3">
      <c r="A36" s="216" t="s">
        <v>48</v>
      </c>
      <c r="B36" s="216" t="s">
        <v>49</v>
      </c>
      <c r="C36" s="12">
        <f>C37+C39</f>
        <v>1621800</v>
      </c>
    </row>
    <row r="37" spans="1:3" s="11" customFormat="1" ht="42" customHeight="1" x14ac:dyDescent="0.3">
      <c r="A37" s="215" t="s">
        <v>50</v>
      </c>
      <c r="B37" s="215" t="s">
        <v>51</v>
      </c>
      <c r="C37" s="15">
        <f>C38</f>
        <v>1207200</v>
      </c>
    </row>
    <row r="38" spans="1:3" s="11" customFormat="1" ht="54" customHeight="1" x14ac:dyDescent="0.3">
      <c r="A38" s="215" t="s">
        <v>52</v>
      </c>
      <c r="B38" s="215" t="s">
        <v>53</v>
      </c>
      <c r="C38" s="15">
        <v>1207200</v>
      </c>
    </row>
    <row r="39" spans="1:3" s="11" customFormat="1" ht="41.25" customHeight="1" x14ac:dyDescent="0.3">
      <c r="A39" s="215" t="s">
        <v>54</v>
      </c>
      <c r="B39" s="215" t="s">
        <v>55</v>
      </c>
      <c r="C39" s="15">
        <f>C40</f>
        <v>414600</v>
      </c>
    </row>
    <row r="40" spans="1:3" s="16" customFormat="1" ht="58.5" customHeight="1" x14ac:dyDescent="0.3">
      <c r="A40" s="215" t="s">
        <v>56</v>
      </c>
      <c r="B40" s="215" t="s">
        <v>57</v>
      </c>
      <c r="C40" s="15">
        <v>414600</v>
      </c>
    </row>
    <row r="41" spans="1:3" s="16" customFormat="1" ht="69" customHeight="1" x14ac:dyDescent="0.3">
      <c r="A41" s="212" t="s">
        <v>58</v>
      </c>
      <c r="B41" s="212" t="s">
        <v>59</v>
      </c>
      <c r="C41" s="12">
        <f>C42</f>
        <v>184100</v>
      </c>
    </row>
    <row r="42" spans="1:3" s="11" customFormat="1" ht="123.75" customHeight="1" x14ac:dyDescent="0.3">
      <c r="A42" s="213" t="s">
        <v>60</v>
      </c>
      <c r="B42" s="213" t="s">
        <v>61</v>
      </c>
      <c r="C42" s="15">
        <f>C43</f>
        <v>184100</v>
      </c>
    </row>
    <row r="43" spans="1:3" s="11" customFormat="1" ht="129.75" customHeight="1" x14ac:dyDescent="0.3">
      <c r="A43" s="214" t="s">
        <v>62</v>
      </c>
      <c r="B43" s="214" t="s">
        <v>63</v>
      </c>
      <c r="C43" s="15">
        <f>C44</f>
        <v>184100</v>
      </c>
    </row>
    <row r="44" spans="1:3" s="11" customFormat="1" ht="107.25" customHeight="1" x14ac:dyDescent="0.3">
      <c r="A44" s="214" t="s">
        <v>64</v>
      </c>
      <c r="B44" s="214" t="s">
        <v>65</v>
      </c>
      <c r="C44" s="15">
        <v>184100</v>
      </c>
    </row>
    <row r="45" spans="1:3" s="11" customFormat="1" ht="40.5" customHeight="1" x14ac:dyDescent="0.3">
      <c r="A45" s="212" t="s">
        <v>66</v>
      </c>
      <c r="B45" s="212" t="s">
        <v>67</v>
      </c>
      <c r="C45" s="12">
        <f>C46</f>
        <v>16053901.560000001</v>
      </c>
    </row>
    <row r="46" spans="1:3" s="11" customFormat="1" ht="58.5" x14ac:dyDescent="0.3">
      <c r="A46" s="213" t="s">
        <v>68</v>
      </c>
      <c r="B46" s="213" t="s">
        <v>69</v>
      </c>
      <c r="C46" s="12">
        <f>C47+C52+C57+C62+C65</f>
        <v>16053901.560000001</v>
      </c>
    </row>
    <row r="47" spans="1:3" s="11" customFormat="1" ht="39" x14ac:dyDescent="0.3">
      <c r="A47" s="213" t="s">
        <v>70</v>
      </c>
      <c r="B47" s="213" t="s">
        <v>71</v>
      </c>
      <c r="C47" s="15">
        <f>C50+C48</f>
        <v>13380700</v>
      </c>
    </row>
    <row r="48" spans="1:3" s="11" customFormat="1" ht="58.5" x14ac:dyDescent="0.3">
      <c r="A48" s="213" t="s">
        <v>326</v>
      </c>
      <c r="B48" s="213" t="s">
        <v>328</v>
      </c>
      <c r="C48" s="15">
        <f>C49</f>
        <v>1295000</v>
      </c>
    </row>
    <row r="49" spans="1:3" s="11" customFormat="1" ht="63.75" customHeight="1" x14ac:dyDescent="0.3">
      <c r="A49" s="213" t="s">
        <v>327</v>
      </c>
      <c r="B49" s="213" t="s">
        <v>329</v>
      </c>
      <c r="C49" s="15">
        <v>1295000</v>
      </c>
    </row>
    <row r="50" spans="1:3" s="11" customFormat="1" ht="75.75" customHeight="1" x14ac:dyDescent="0.3">
      <c r="A50" s="213" t="s">
        <v>276</v>
      </c>
      <c r="B50" s="213" t="s">
        <v>330</v>
      </c>
      <c r="C50" s="15">
        <f>C51</f>
        <v>12085700</v>
      </c>
    </row>
    <row r="51" spans="1:3" s="11" customFormat="1" ht="48.75" customHeight="1" x14ac:dyDescent="0.3">
      <c r="A51" s="213" t="s">
        <v>262</v>
      </c>
      <c r="B51" s="213" t="s">
        <v>331</v>
      </c>
      <c r="C51" s="15">
        <v>12085700</v>
      </c>
    </row>
    <row r="52" spans="1:3" s="11" customFormat="1" ht="39.75" customHeight="1" x14ac:dyDescent="0.3">
      <c r="A52" s="217" t="s">
        <v>253</v>
      </c>
      <c r="B52" s="212" t="s">
        <v>72</v>
      </c>
      <c r="C52" s="17">
        <f>C53+C55</f>
        <v>938366.55999999994</v>
      </c>
    </row>
    <row r="53" spans="1:3" ht="39" x14ac:dyDescent="0.25">
      <c r="A53" s="213" t="s">
        <v>264</v>
      </c>
      <c r="B53" s="213" t="s">
        <v>267</v>
      </c>
      <c r="C53" s="15">
        <f>C54</f>
        <v>335440.09999999998</v>
      </c>
    </row>
    <row r="54" spans="1:3" ht="58.5" x14ac:dyDescent="0.25">
      <c r="A54" s="213" t="s">
        <v>265</v>
      </c>
      <c r="B54" s="213" t="s">
        <v>266</v>
      </c>
      <c r="C54" s="15">
        <v>335440.09999999998</v>
      </c>
    </row>
    <row r="55" spans="1:3" ht="19.5" x14ac:dyDescent="0.25">
      <c r="A55" s="213" t="s">
        <v>73</v>
      </c>
      <c r="B55" s="213" t="s">
        <v>332</v>
      </c>
      <c r="C55" s="15">
        <f>C56</f>
        <v>602926.46</v>
      </c>
    </row>
    <row r="56" spans="1:3" ht="19.5" x14ac:dyDescent="0.25">
      <c r="A56" s="213" t="s">
        <v>74</v>
      </c>
      <c r="B56" s="213" t="s">
        <v>75</v>
      </c>
      <c r="C56" s="15">
        <v>602926.46</v>
      </c>
    </row>
    <row r="57" spans="1:3" ht="39" x14ac:dyDescent="0.25">
      <c r="A57" s="212" t="s">
        <v>76</v>
      </c>
      <c r="B57" s="212" t="s">
        <v>77</v>
      </c>
      <c r="C57" s="17">
        <f>C58+C60</f>
        <v>273200</v>
      </c>
    </row>
    <row r="58" spans="1:3" ht="57.75" customHeight="1" x14ac:dyDescent="0.25">
      <c r="A58" s="213" t="s">
        <v>78</v>
      </c>
      <c r="B58" s="213" t="s">
        <v>79</v>
      </c>
      <c r="C58" s="18">
        <f>C59</f>
        <v>21000</v>
      </c>
    </row>
    <row r="59" spans="1:3" ht="65.25" customHeight="1" x14ac:dyDescent="0.25">
      <c r="A59" s="213" t="s">
        <v>80</v>
      </c>
      <c r="B59" s="213" t="s">
        <v>81</v>
      </c>
      <c r="C59" s="18">
        <v>21000</v>
      </c>
    </row>
    <row r="60" spans="1:3" ht="84" customHeight="1" x14ac:dyDescent="0.25">
      <c r="A60" s="213" t="s">
        <v>84</v>
      </c>
      <c r="B60" s="213" t="s">
        <v>333</v>
      </c>
      <c r="C60" s="15">
        <f>C61</f>
        <v>252200</v>
      </c>
    </row>
    <row r="61" spans="1:3" ht="82.5" customHeight="1" x14ac:dyDescent="0.25">
      <c r="A61" s="213" t="s">
        <v>85</v>
      </c>
      <c r="B61" s="213" t="s">
        <v>334</v>
      </c>
      <c r="C61" s="15">
        <v>252200</v>
      </c>
    </row>
    <row r="62" spans="1:3" ht="36.75" customHeight="1" x14ac:dyDescent="0.25">
      <c r="A62" s="212" t="s">
        <v>268</v>
      </c>
      <c r="B62" s="212" t="s">
        <v>243</v>
      </c>
      <c r="C62" s="12">
        <f>C63</f>
        <v>851635</v>
      </c>
    </row>
    <row r="63" spans="1:3" ht="39" x14ac:dyDescent="0.25">
      <c r="A63" s="213" t="s">
        <v>269</v>
      </c>
      <c r="B63" s="213" t="s">
        <v>270</v>
      </c>
      <c r="C63" s="15">
        <f>C64</f>
        <v>851635</v>
      </c>
    </row>
    <row r="64" spans="1:3" ht="39" x14ac:dyDescent="0.25">
      <c r="A64" s="213" t="s">
        <v>271</v>
      </c>
      <c r="B64" s="213" t="s">
        <v>272</v>
      </c>
      <c r="C64" s="15">
        <v>851635</v>
      </c>
    </row>
    <row r="65" spans="1:3" ht="19.5" x14ac:dyDescent="0.25">
      <c r="A65" s="212" t="s">
        <v>281</v>
      </c>
      <c r="B65" s="212" t="s">
        <v>282</v>
      </c>
      <c r="C65" s="12">
        <f>C66</f>
        <v>610000</v>
      </c>
    </row>
    <row r="66" spans="1:3" ht="19.5" x14ac:dyDescent="0.25">
      <c r="A66" s="213" t="s">
        <v>283</v>
      </c>
      <c r="B66" s="213" t="s">
        <v>284</v>
      </c>
      <c r="C66" s="15">
        <f>C67</f>
        <v>610000</v>
      </c>
    </row>
    <row r="67" spans="1:3" ht="39" x14ac:dyDescent="0.25">
      <c r="A67" s="213" t="s">
        <v>285</v>
      </c>
      <c r="B67" s="213" t="s">
        <v>286</v>
      </c>
      <c r="C67" s="15">
        <v>610000</v>
      </c>
    </row>
    <row r="68" spans="1:3" ht="19.5" x14ac:dyDescent="0.25">
      <c r="A68" s="218" t="s">
        <v>82</v>
      </c>
      <c r="B68" s="218" t="s">
        <v>83</v>
      </c>
      <c r="C68" s="128">
        <f>C45+C23</f>
        <v>24823501.560000002</v>
      </c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2" spans="1:3" ht="20.25" x14ac:dyDescent="0.25">
      <c r="A72" s="19"/>
      <c r="B72" s="19"/>
    </row>
    <row r="75" spans="1:3" x14ac:dyDescent="0.25">
      <c r="C75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topLeftCell="A3" zoomScaleNormal="100" workbookViewId="0">
      <selection activeCell="H118" sqref="H118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7" t="s">
        <v>303</v>
      </c>
      <c r="D2" s="248"/>
      <c r="E2" s="248"/>
      <c r="F2" s="248"/>
      <c r="G2" s="248"/>
    </row>
    <row r="3" spans="1:7" ht="30" customHeight="1" x14ac:dyDescent="0.25">
      <c r="C3" s="250" t="s">
        <v>341</v>
      </c>
      <c r="D3" s="250"/>
      <c r="E3" s="250"/>
      <c r="F3" s="250"/>
      <c r="G3" s="250"/>
    </row>
    <row r="4" spans="1:7" ht="15" customHeight="1" x14ac:dyDescent="0.25">
      <c r="C4" s="252" t="s">
        <v>22</v>
      </c>
      <c r="D4" s="252"/>
      <c r="E4" s="252"/>
      <c r="F4" s="252"/>
      <c r="G4" s="252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1" t="s">
        <v>22</v>
      </c>
      <c r="D11" s="251"/>
      <c r="E11" s="251"/>
      <c r="F11" s="251"/>
      <c r="G11" s="251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3" t="s">
        <v>87</v>
      </c>
      <c r="B18" s="253"/>
      <c r="C18" s="253"/>
      <c r="D18" s="253"/>
      <c r="E18" s="253"/>
      <c r="F18" s="253"/>
      <c r="G18" s="253"/>
    </row>
    <row r="19" spans="1:7" ht="15.75" x14ac:dyDescent="0.25">
      <c r="A19" s="253" t="s">
        <v>294</v>
      </c>
      <c r="B19" s="253"/>
      <c r="C19" s="253"/>
      <c r="D19" s="253"/>
      <c r="E19" s="253"/>
      <c r="F19" s="253"/>
      <c r="G19" s="253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G24+G70+G92+G107+G128+G153+G164+G63+G123</f>
        <v>27560749.050000001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5584027.25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4153771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4153771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4153771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4149417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1268592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388000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289658.25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289658.25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49"/>
      <c r="I55" s="249"/>
      <c r="J55" s="249"/>
      <c r="K55" s="249"/>
      <c r="L55" s="249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252200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252200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252200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252200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252200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250485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1715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3146392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3146392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3146392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33.75" customHeight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3094392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2713856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276000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120000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120000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195536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195536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G93+G98</f>
        <v>3543750.33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901305.94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901305.94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</f>
        <v>901305.94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901305.94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901305.94</v>
      </c>
    </row>
    <row r="98" spans="1:9" ht="15.75" x14ac:dyDescent="0.2">
      <c r="A98" s="68" t="s">
        <v>173</v>
      </c>
      <c r="B98" s="66" t="s">
        <v>93</v>
      </c>
      <c r="C98" s="67" t="s">
        <v>109</v>
      </c>
      <c r="D98" s="67" t="s">
        <v>174</v>
      </c>
      <c r="E98" s="67"/>
      <c r="F98" s="67"/>
      <c r="G98" s="73">
        <f>G104+G100</f>
        <v>2642444.39</v>
      </c>
    </row>
    <row r="99" spans="1:9" ht="42" customHeight="1" x14ac:dyDescent="0.2">
      <c r="A99" s="41" t="s">
        <v>177</v>
      </c>
      <c r="B99" s="47" t="s">
        <v>93</v>
      </c>
      <c r="C99" s="48" t="s">
        <v>109</v>
      </c>
      <c r="D99" s="48" t="s">
        <v>174</v>
      </c>
      <c r="E99" s="48" t="s">
        <v>178</v>
      </c>
      <c r="F99" s="48"/>
      <c r="G99" s="49">
        <f>G100</f>
        <v>338828.39</v>
      </c>
    </row>
    <row r="100" spans="1:9" ht="51" customHeight="1" x14ac:dyDescent="0.25">
      <c r="A100" s="51" t="s">
        <v>179</v>
      </c>
      <c r="B100" s="47" t="s">
        <v>93</v>
      </c>
      <c r="C100" s="48" t="s">
        <v>109</v>
      </c>
      <c r="D100" s="48" t="s">
        <v>174</v>
      </c>
      <c r="E100" s="48" t="s">
        <v>180</v>
      </c>
      <c r="F100" s="48"/>
      <c r="G100" s="49">
        <f>G101</f>
        <v>338828.39</v>
      </c>
      <c r="I100" s="80"/>
    </row>
    <row r="101" spans="1:9" ht="47.25" customHeight="1" x14ac:dyDescent="0.2">
      <c r="A101" s="74" t="s">
        <v>181</v>
      </c>
      <c r="B101" s="55" t="s">
        <v>93</v>
      </c>
      <c r="C101" s="56" t="s">
        <v>109</v>
      </c>
      <c r="D101" s="56" t="s">
        <v>174</v>
      </c>
      <c r="E101" s="55" t="s">
        <v>280</v>
      </c>
      <c r="F101" s="56"/>
      <c r="G101" s="57">
        <f>G102</f>
        <v>338828.39</v>
      </c>
    </row>
    <row r="102" spans="1:9" ht="38.25" customHeight="1" x14ac:dyDescent="0.2">
      <c r="A102" s="53" t="s">
        <v>255</v>
      </c>
      <c r="B102" s="55" t="s">
        <v>93</v>
      </c>
      <c r="C102" s="56" t="s">
        <v>109</v>
      </c>
      <c r="D102" s="56" t="s">
        <v>174</v>
      </c>
      <c r="E102" s="55" t="s">
        <v>280</v>
      </c>
      <c r="F102" s="56" t="s">
        <v>115</v>
      </c>
      <c r="G102" s="57">
        <v>338828.39</v>
      </c>
    </row>
    <row r="103" spans="1:9" ht="21.75" customHeight="1" x14ac:dyDescent="0.2">
      <c r="A103" s="50" t="s">
        <v>98</v>
      </c>
      <c r="B103" s="47" t="s">
        <v>93</v>
      </c>
      <c r="C103" s="48" t="s">
        <v>109</v>
      </c>
      <c r="D103" s="48" t="s">
        <v>174</v>
      </c>
      <c r="E103" s="48" t="s">
        <v>99</v>
      </c>
      <c r="F103" s="47"/>
      <c r="G103" s="49">
        <f>G104</f>
        <v>2303616</v>
      </c>
    </row>
    <row r="104" spans="1:9" ht="15.75" x14ac:dyDescent="0.2">
      <c r="A104" s="50" t="s">
        <v>125</v>
      </c>
      <c r="B104" s="47" t="s">
        <v>93</v>
      </c>
      <c r="C104" s="48" t="s">
        <v>109</v>
      </c>
      <c r="D104" s="48" t="s">
        <v>174</v>
      </c>
      <c r="E104" s="48" t="s">
        <v>147</v>
      </c>
      <c r="F104" s="47"/>
      <c r="G104" s="49">
        <f>G105</f>
        <v>2303616</v>
      </c>
    </row>
    <row r="105" spans="1:9" ht="47.25" x14ac:dyDescent="0.25">
      <c r="A105" s="51" t="s">
        <v>175</v>
      </c>
      <c r="B105" s="47" t="s">
        <v>93</v>
      </c>
      <c r="C105" s="48" t="s">
        <v>109</v>
      </c>
      <c r="D105" s="48" t="s">
        <v>174</v>
      </c>
      <c r="E105" s="47" t="s">
        <v>176</v>
      </c>
      <c r="F105" s="48"/>
      <c r="G105" s="49">
        <f>G106</f>
        <v>2303616</v>
      </c>
    </row>
    <row r="106" spans="1:9" ht="31.5" x14ac:dyDescent="0.2">
      <c r="A106" s="50" t="s">
        <v>104</v>
      </c>
      <c r="B106" s="47" t="s">
        <v>93</v>
      </c>
      <c r="C106" s="48" t="s">
        <v>109</v>
      </c>
      <c r="D106" s="48" t="s">
        <v>174</v>
      </c>
      <c r="E106" s="47" t="s">
        <v>176</v>
      </c>
      <c r="F106" s="48" t="s">
        <v>105</v>
      </c>
      <c r="G106" s="49">
        <v>2303616</v>
      </c>
    </row>
    <row r="107" spans="1:9" ht="15.75" x14ac:dyDescent="0.2">
      <c r="A107" s="41" t="s">
        <v>182</v>
      </c>
      <c r="B107" s="42" t="s">
        <v>93</v>
      </c>
      <c r="C107" s="43" t="s">
        <v>183</v>
      </c>
      <c r="D107" s="43"/>
      <c r="E107" s="43"/>
      <c r="F107" s="43"/>
      <c r="G107" s="75">
        <f>G108</f>
        <v>4846052.4700000007</v>
      </c>
    </row>
    <row r="108" spans="1:9" ht="15.75" x14ac:dyDescent="0.2">
      <c r="A108" s="41" t="s">
        <v>184</v>
      </c>
      <c r="B108" s="42" t="s">
        <v>93</v>
      </c>
      <c r="C108" s="43" t="s">
        <v>183</v>
      </c>
      <c r="D108" s="43" t="s">
        <v>145</v>
      </c>
      <c r="E108" s="43"/>
      <c r="F108" s="43"/>
      <c r="G108" s="44">
        <f>G109+G117</f>
        <v>4846052.4700000007</v>
      </c>
      <c r="H108" s="83"/>
    </row>
    <row r="109" spans="1:9" ht="15.75" x14ac:dyDescent="0.2">
      <c r="A109" s="41" t="s">
        <v>185</v>
      </c>
      <c r="B109" s="42" t="s">
        <v>93</v>
      </c>
      <c r="C109" s="42" t="s">
        <v>183</v>
      </c>
      <c r="D109" s="43" t="s">
        <v>145</v>
      </c>
      <c r="E109" s="43" t="s">
        <v>186</v>
      </c>
      <c r="F109" s="43"/>
      <c r="G109" s="76">
        <f>G110</f>
        <v>4541982.4700000007</v>
      </c>
      <c r="H109" s="83"/>
    </row>
    <row r="110" spans="1:9" ht="31.5" x14ac:dyDescent="0.2">
      <c r="A110" s="50" t="s">
        <v>187</v>
      </c>
      <c r="B110" s="47" t="s">
        <v>93</v>
      </c>
      <c r="C110" s="47" t="s">
        <v>183</v>
      </c>
      <c r="D110" s="48" t="s">
        <v>145</v>
      </c>
      <c r="E110" s="48" t="s">
        <v>188</v>
      </c>
      <c r="F110" s="48"/>
      <c r="G110" s="77">
        <f>G111+G113+G115</f>
        <v>4541982.4700000007</v>
      </c>
    </row>
    <row r="111" spans="1:9" ht="31.5" x14ac:dyDescent="0.2">
      <c r="A111" s="78" t="s">
        <v>189</v>
      </c>
      <c r="B111" s="47" t="s">
        <v>93</v>
      </c>
      <c r="C111" s="47" t="s">
        <v>183</v>
      </c>
      <c r="D111" s="48" t="s">
        <v>145</v>
      </c>
      <c r="E111" s="48" t="s">
        <v>190</v>
      </c>
      <c r="F111" s="48"/>
      <c r="G111" s="57">
        <f>G112</f>
        <v>140000</v>
      </c>
    </row>
    <row r="112" spans="1:9" ht="31.5" x14ac:dyDescent="0.2">
      <c r="A112" s="53" t="s">
        <v>114</v>
      </c>
      <c r="B112" s="47" t="s">
        <v>93</v>
      </c>
      <c r="C112" s="47" t="s">
        <v>183</v>
      </c>
      <c r="D112" s="48" t="s">
        <v>145</v>
      </c>
      <c r="E112" s="48" t="s">
        <v>190</v>
      </c>
      <c r="F112" s="48" t="s">
        <v>115</v>
      </c>
      <c r="G112" s="57">
        <v>140000</v>
      </c>
    </row>
    <row r="113" spans="1:7" ht="31.5" x14ac:dyDescent="0.2">
      <c r="A113" s="78" t="s">
        <v>191</v>
      </c>
      <c r="B113" s="47" t="s">
        <v>93</v>
      </c>
      <c r="C113" s="47" t="s">
        <v>183</v>
      </c>
      <c r="D113" s="48" t="s">
        <v>145</v>
      </c>
      <c r="E113" s="48" t="s">
        <v>192</v>
      </c>
      <c r="F113" s="48"/>
      <c r="G113" s="49">
        <f>G114</f>
        <v>250000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192</v>
      </c>
      <c r="F114" s="48" t="s">
        <v>115</v>
      </c>
      <c r="G114" s="49">
        <v>250000</v>
      </c>
    </row>
    <row r="115" spans="1:7" ht="15.75" x14ac:dyDescent="0.2">
      <c r="A115" s="79" t="s">
        <v>193</v>
      </c>
      <c r="B115" s="47" t="s">
        <v>93</v>
      </c>
      <c r="C115" s="47" t="s">
        <v>183</v>
      </c>
      <c r="D115" s="48" t="s">
        <v>145</v>
      </c>
      <c r="E115" s="48" t="s">
        <v>194</v>
      </c>
      <c r="F115" s="48"/>
      <c r="G115" s="57">
        <f>G116</f>
        <v>4151982.47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194</v>
      </c>
      <c r="F116" s="48" t="s">
        <v>115</v>
      </c>
      <c r="G116" s="77">
        <v>4151982.47</v>
      </c>
    </row>
    <row r="117" spans="1:7" ht="47.25" x14ac:dyDescent="0.2">
      <c r="A117" s="65" t="s">
        <v>256</v>
      </c>
      <c r="B117" s="42" t="s">
        <v>93</v>
      </c>
      <c r="C117" s="42" t="s">
        <v>183</v>
      </c>
      <c r="D117" s="43" t="s">
        <v>145</v>
      </c>
      <c r="E117" s="43" t="s">
        <v>196</v>
      </c>
      <c r="F117" s="43"/>
      <c r="G117" s="76">
        <f>G118+G121</f>
        <v>304070</v>
      </c>
    </row>
    <row r="118" spans="1:7" ht="31.5" x14ac:dyDescent="0.2">
      <c r="A118" s="53" t="s">
        <v>197</v>
      </c>
      <c r="B118" s="47" t="s">
        <v>93</v>
      </c>
      <c r="C118" s="47" t="s">
        <v>183</v>
      </c>
      <c r="D118" s="48" t="s">
        <v>145</v>
      </c>
      <c r="E118" s="48" t="s">
        <v>198</v>
      </c>
      <c r="F118" s="48"/>
      <c r="G118" s="77">
        <f>G119</f>
        <v>224070</v>
      </c>
    </row>
    <row r="119" spans="1:7" ht="41.25" customHeight="1" x14ac:dyDescent="0.2">
      <c r="A119" s="53" t="s">
        <v>199</v>
      </c>
      <c r="B119" s="47" t="s">
        <v>93</v>
      </c>
      <c r="C119" s="47" t="s">
        <v>183</v>
      </c>
      <c r="D119" s="48" t="s">
        <v>145</v>
      </c>
      <c r="E119" s="48" t="s">
        <v>277</v>
      </c>
      <c r="F119" s="48"/>
      <c r="G119" s="77">
        <f>G120</f>
        <v>224070</v>
      </c>
    </row>
    <row r="120" spans="1:7" ht="34.5" customHeight="1" x14ac:dyDescent="0.2">
      <c r="A120" s="53" t="s">
        <v>114</v>
      </c>
      <c r="B120" s="47" t="s">
        <v>93</v>
      </c>
      <c r="C120" s="47" t="s">
        <v>183</v>
      </c>
      <c r="D120" s="48" t="s">
        <v>145</v>
      </c>
      <c r="E120" s="48" t="s">
        <v>277</v>
      </c>
      <c r="F120" s="48" t="s">
        <v>115</v>
      </c>
      <c r="G120" s="77"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278</v>
      </c>
      <c r="F121" s="48"/>
      <c r="G121" s="77">
        <f>G122</f>
        <v>80000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278</v>
      </c>
      <c r="F122" s="48" t="s">
        <v>115</v>
      </c>
      <c r="G122" s="77">
        <v>80000</v>
      </c>
    </row>
    <row r="123" spans="1:7" ht="15.75" x14ac:dyDescent="0.2">
      <c r="A123" s="65" t="s">
        <v>319</v>
      </c>
      <c r="B123" s="42" t="s">
        <v>93</v>
      </c>
      <c r="C123" s="42" t="s">
        <v>297</v>
      </c>
      <c r="D123" s="43"/>
      <c r="E123" s="43"/>
      <c r="F123" s="43"/>
      <c r="G123" s="76">
        <f>G124</f>
        <v>10000</v>
      </c>
    </row>
    <row r="124" spans="1:7" ht="31.5" x14ac:dyDescent="0.2">
      <c r="A124" s="53" t="s">
        <v>320</v>
      </c>
      <c r="B124" s="47" t="s">
        <v>93</v>
      </c>
      <c r="C124" s="47" t="s">
        <v>297</v>
      </c>
      <c r="D124" s="48" t="s">
        <v>183</v>
      </c>
      <c r="E124" s="48"/>
      <c r="F124" s="48"/>
      <c r="G124" s="77">
        <f>G125</f>
        <v>10000</v>
      </c>
    </row>
    <row r="125" spans="1:7" ht="31.5" x14ac:dyDescent="0.2">
      <c r="A125" s="53" t="s">
        <v>321</v>
      </c>
      <c r="B125" s="47" t="s">
        <v>93</v>
      </c>
      <c r="C125" s="47" t="s">
        <v>297</v>
      </c>
      <c r="D125" s="48" t="s">
        <v>183</v>
      </c>
      <c r="E125" s="48" t="s">
        <v>147</v>
      </c>
      <c r="F125" s="48" t="s">
        <v>115</v>
      </c>
      <c r="G125" s="77">
        <f>G126</f>
        <v>10000</v>
      </c>
    </row>
    <row r="126" spans="1:7" ht="15.75" x14ac:dyDescent="0.2">
      <c r="A126" s="53" t="s">
        <v>322</v>
      </c>
      <c r="B126" s="47" t="s">
        <v>93</v>
      </c>
      <c r="C126" s="47" t="s">
        <v>297</v>
      </c>
      <c r="D126" s="48" t="s">
        <v>183</v>
      </c>
      <c r="E126" s="48" t="s">
        <v>323</v>
      </c>
      <c r="F126" s="48" t="s">
        <v>324</v>
      </c>
      <c r="G126" s="77">
        <f>G127</f>
        <v>10000</v>
      </c>
    </row>
    <row r="127" spans="1:7" ht="31.5" x14ac:dyDescent="0.2">
      <c r="A127" s="53" t="s">
        <v>114</v>
      </c>
      <c r="B127" s="47" t="s">
        <v>93</v>
      </c>
      <c r="C127" s="47" t="s">
        <v>297</v>
      </c>
      <c r="D127" s="48" t="s">
        <v>183</v>
      </c>
      <c r="E127" s="48" t="s">
        <v>323</v>
      </c>
      <c r="F127" s="48" t="s">
        <v>324</v>
      </c>
      <c r="G127" s="77">
        <v>10000</v>
      </c>
    </row>
    <row r="128" spans="1:7" ht="15.75" x14ac:dyDescent="0.25">
      <c r="A128" s="81" t="s">
        <v>200</v>
      </c>
      <c r="B128" s="42" t="s">
        <v>93</v>
      </c>
      <c r="C128" s="43" t="s">
        <v>201</v>
      </c>
      <c r="D128" s="43"/>
      <c r="E128" s="43"/>
      <c r="F128" s="43"/>
      <c r="G128" s="44">
        <f>G129+G148</f>
        <v>9143960</v>
      </c>
    </row>
    <row r="129" spans="1:7" ht="15.75" x14ac:dyDescent="0.2">
      <c r="A129" s="41" t="s">
        <v>202</v>
      </c>
      <c r="B129" s="42" t="s">
        <v>93</v>
      </c>
      <c r="C129" s="42" t="s">
        <v>201</v>
      </c>
      <c r="D129" s="42" t="s">
        <v>95</v>
      </c>
      <c r="E129" s="43"/>
      <c r="F129" s="43"/>
      <c r="G129" s="45">
        <f>G130+G139+G143</f>
        <v>6717743</v>
      </c>
    </row>
    <row r="130" spans="1:7" ht="42" customHeight="1" x14ac:dyDescent="0.2">
      <c r="A130" s="41" t="s">
        <v>203</v>
      </c>
      <c r="B130" s="42" t="s">
        <v>93</v>
      </c>
      <c r="C130" s="43" t="s">
        <v>201</v>
      </c>
      <c r="D130" s="42" t="s">
        <v>95</v>
      </c>
      <c r="E130" s="43" t="s">
        <v>204</v>
      </c>
      <c r="F130" s="42"/>
      <c r="G130" s="82">
        <f>G131</f>
        <v>6647743</v>
      </c>
    </row>
    <row r="131" spans="1:7" ht="31.5" x14ac:dyDescent="0.2">
      <c r="A131" s="50" t="s">
        <v>205</v>
      </c>
      <c r="B131" s="47" t="s">
        <v>93</v>
      </c>
      <c r="C131" s="48" t="s">
        <v>201</v>
      </c>
      <c r="D131" s="47" t="s">
        <v>95</v>
      </c>
      <c r="E131" s="48" t="s">
        <v>206</v>
      </c>
      <c r="F131" s="42"/>
      <c r="G131" s="57">
        <f>G132+G137</f>
        <v>6647743</v>
      </c>
    </row>
    <row r="132" spans="1:7" ht="31.5" x14ac:dyDescent="0.2">
      <c r="A132" s="78" t="s">
        <v>207</v>
      </c>
      <c r="B132" s="47" t="s">
        <v>93</v>
      </c>
      <c r="C132" s="48" t="s">
        <v>201</v>
      </c>
      <c r="D132" s="47" t="s">
        <v>95</v>
      </c>
      <c r="E132" s="48" t="s">
        <v>208</v>
      </c>
      <c r="F132" s="42"/>
      <c r="G132" s="57">
        <f>G133+G134+G135+G136</f>
        <v>6627743</v>
      </c>
    </row>
    <row r="133" spans="1:7" ht="15.75" x14ac:dyDescent="0.25">
      <c r="A133" s="51" t="s">
        <v>209</v>
      </c>
      <c r="B133" s="47" t="s">
        <v>93</v>
      </c>
      <c r="C133" s="48" t="s">
        <v>201</v>
      </c>
      <c r="D133" s="47" t="s">
        <v>95</v>
      </c>
      <c r="E133" s="48" t="s">
        <v>208</v>
      </c>
      <c r="F133" s="48" t="s">
        <v>210</v>
      </c>
      <c r="G133" s="57">
        <v>3268506</v>
      </c>
    </row>
    <row r="134" spans="1:7" ht="29.25" customHeight="1" x14ac:dyDescent="0.2">
      <c r="A134" s="53" t="s">
        <v>114</v>
      </c>
      <c r="B134" s="47" t="s">
        <v>93</v>
      </c>
      <c r="C134" s="55" t="s">
        <v>201</v>
      </c>
      <c r="D134" s="56" t="s">
        <v>95</v>
      </c>
      <c r="E134" s="48" t="s">
        <v>208</v>
      </c>
      <c r="F134" s="48" t="s">
        <v>115</v>
      </c>
      <c r="G134" s="57">
        <v>3349237</v>
      </c>
    </row>
    <row r="135" spans="1:7" ht="31.5" hidden="1" customHeight="1" x14ac:dyDescent="0.25">
      <c r="A135" s="72" t="s">
        <v>258</v>
      </c>
      <c r="B135" s="47" t="s">
        <v>93</v>
      </c>
      <c r="C135" s="55" t="s">
        <v>201</v>
      </c>
      <c r="D135" s="56" t="s">
        <v>95</v>
      </c>
      <c r="E135" s="48" t="s">
        <v>208</v>
      </c>
      <c r="F135" s="48" t="s">
        <v>257</v>
      </c>
      <c r="G135" s="57">
        <v>0</v>
      </c>
    </row>
    <row r="136" spans="1:7" ht="31.5" customHeight="1" x14ac:dyDescent="0.25">
      <c r="A136" s="72" t="s">
        <v>106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107</v>
      </c>
      <c r="G136" s="57">
        <v>10000</v>
      </c>
    </row>
    <row r="137" spans="1:7" ht="31.5" customHeight="1" x14ac:dyDescent="0.25">
      <c r="A137" s="72" t="s">
        <v>211</v>
      </c>
      <c r="B137" s="47" t="s">
        <v>93</v>
      </c>
      <c r="C137" s="55" t="s">
        <v>201</v>
      </c>
      <c r="D137" s="56" t="s">
        <v>95</v>
      </c>
      <c r="E137" s="48" t="s">
        <v>212</v>
      </c>
      <c r="F137" s="48"/>
      <c r="G137" s="57">
        <f>G138</f>
        <v>20000</v>
      </c>
    </row>
    <row r="138" spans="1:7" ht="36" customHeight="1" x14ac:dyDescent="0.2">
      <c r="A138" s="54" t="s">
        <v>114</v>
      </c>
      <c r="B138" s="47" t="s">
        <v>93</v>
      </c>
      <c r="C138" s="55" t="s">
        <v>201</v>
      </c>
      <c r="D138" s="56" t="s">
        <v>95</v>
      </c>
      <c r="E138" s="48" t="s">
        <v>212</v>
      </c>
      <c r="F138" s="48" t="s">
        <v>115</v>
      </c>
      <c r="G138" s="57">
        <v>20000</v>
      </c>
    </row>
    <row r="139" spans="1:7" ht="23.25" customHeight="1" x14ac:dyDescent="0.2">
      <c r="A139" s="65" t="s">
        <v>213</v>
      </c>
      <c r="B139" s="42" t="s">
        <v>93</v>
      </c>
      <c r="C139" s="66" t="s">
        <v>201</v>
      </c>
      <c r="D139" s="67" t="s">
        <v>95</v>
      </c>
      <c r="E139" s="43" t="s">
        <v>214</v>
      </c>
      <c r="F139" s="43"/>
      <c r="G139" s="82">
        <f>G140</f>
        <v>10000</v>
      </c>
    </row>
    <row r="140" spans="1:7" ht="23.25" customHeight="1" x14ac:dyDescent="0.2">
      <c r="A140" s="53" t="s">
        <v>215</v>
      </c>
      <c r="B140" s="47" t="s">
        <v>93</v>
      </c>
      <c r="C140" s="55" t="s">
        <v>201</v>
      </c>
      <c r="D140" s="56" t="s">
        <v>95</v>
      </c>
      <c r="E140" s="48" t="s">
        <v>216</v>
      </c>
      <c r="F140" s="48"/>
      <c r="G140" s="57">
        <f>G141</f>
        <v>10000</v>
      </c>
    </row>
    <row r="141" spans="1:7" ht="39" customHeight="1" x14ac:dyDescent="0.2">
      <c r="A141" s="53" t="s">
        <v>217</v>
      </c>
      <c r="B141" s="47" t="s">
        <v>93</v>
      </c>
      <c r="C141" s="55" t="s">
        <v>201</v>
      </c>
      <c r="D141" s="56" t="s">
        <v>95</v>
      </c>
      <c r="E141" s="48" t="s">
        <v>218</v>
      </c>
      <c r="F141" s="48"/>
      <c r="G141" s="57">
        <f>G142</f>
        <v>10000</v>
      </c>
    </row>
    <row r="142" spans="1:7" ht="33.75" customHeight="1" x14ac:dyDescent="0.2">
      <c r="A142" s="53" t="s">
        <v>114</v>
      </c>
      <c r="B142" s="47" t="s">
        <v>93</v>
      </c>
      <c r="C142" s="48" t="s">
        <v>201</v>
      </c>
      <c r="D142" s="48" t="s">
        <v>95</v>
      </c>
      <c r="E142" s="48" t="s">
        <v>218</v>
      </c>
      <c r="F142" s="48" t="s">
        <v>279</v>
      </c>
      <c r="G142" s="70">
        <v>10000</v>
      </c>
    </row>
    <row r="143" spans="1:7" ht="17.25" customHeight="1" x14ac:dyDescent="0.25">
      <c r="A143" s="81" t="s">
        <v>220</v>
      </c>
      <c r="B143" s="42" t="s">
        <v>93</v>
      </c>
      <c r="C143" s="42" t="s">
        <v>201</v>
      </c>
      <c r="D143" s="42" t="s">
        <v>95</v>
      </c>
      <c r="E143" s="42" t="s">
        <v>221</v>
      </c>
      <c r="F143" s="43"/>
      <c r="G143" s="45">
        <f>G144</f>
        <v>60000</v>
      </c>
    </row>
    <row r="144" spans="1:7" ht="24" customHeight="1" x14ac:dyDescent="0.25">
      <c r="A144" s="51" t="s">
        <v>222</v>
      </c>
      <c r="B144" s="47" t="s">
        <v>93</v>
      </c>
      <c r="C144" s="47" t="s">
        <v>201</v>
      </c>
      <c r="D144" s="47" t="s">
        <v>95</v>
      </c>
      <c r="E144" s="47" t="s">
        <v>223</v>
      </c>
      <c r="F144" s="48"/>
      <c r="G144" s="49">
        <f>G145</f>
        <v>60000</v>
      </c>
    </row>
    <row r="145" spans="1:7" ht="24" customHeight="1" x14ac:dyDescent="0.25">
      <c r="A145" s="51" t="s">
        <v>211</v>
      </c>
      <c r="B145" s="48" t="s">
        <v>93</v>
      </c>
      <c r="C145" s="55" t="s">
        <v>201</v>
      </c>
      <c r="D145" s="56" t="s">
        <v>95</v>
      </c>
      <c r="E145" s="47" t="s">
        <v>224</v>
      </c>
      <c r="F145" s="56"/>
      <c r="G145" s="57">
        <f>G146+G147</f>
        <v>60000</v>
      </c>
    </row>
    <row r="146" spans="1:7" ht="36" customHeight="1" x14ac:dyDescent="0.2">
      <c r="A146" s="53" t="s">
        <v>114</v>
      </c>
      <c r="B146" s="47" t="s">
        <v>93</v>
      </c>
      <c r="C146" s="55" t="s">
        <v>201</v>
      </c>
      <c r="D146" s="56" t="s">
        <v>95</v>
      </c>
      <c r="E146" s="47" t="s">
        <v>224</v>
      </c>
      <c r="F146" s="48" t="s">
        <v>115</v>
      </c>
      <c r="G146" s="49">
        <v>50000</v>
      </c>
    </row>
    <row r="147" spans="1:7" ht="18.75" customHeight="1" x14ac:dyDescent="0.2">
      <c r="A147" s="53" t="s">
        <v>314</v>
      </c>
      <c r="B147" s="47" t="s">
        <v>93</v>
      </c>
      <c r="C147" s="55" t="s">
        <v>201</v>
      </c>
      <c r="D147" s="56" t="s">
        <v>95</v>
      </c>
      <c r="E147" s="47" t="s">
        <v>224</v>
      </c>
      <c r="F147" s="48" t="s">
        <v>315</v>
      </c>
      <c r="G147" s="49">
        <v>10000</v>
      </c>
    </row>
    <row r="148" spans="1:7" ht="37.5" customHeight="1" x14ac:dyDescent="0.2">
      <c r="A148" s="41" t="s">
        <v>203</v>
      </c>
      <c r="B148" s="42" t="s">
        <v>93</v>
      </c>
      <c r="C148" s="42" t="s">
        <v>201</v>
      </c>
      <c r="D148" s="42" t="s">
        <v>109</v>
      </c>
      <c r="E148" s="43" t="s">
        <v>204</v>
      </c>
      <c r="F148" s="43"/>
      <c r="G148" s="45">
        <f>G149</f>
        <v>2426217</v>
      </c>
    </row>
    <row r="149" spans="1:7" ht="42" customHeight="1" x14ac:dyDescent="0.2">
      <c r="A149" s="50" t="s">
        <v>205</v>
      </c>
      <c r="B149" s="47" t="s">
        <v>93</v>
      </c>
      <c r="C149" s="47" t="s">
        <v>201</v>
      </c>
      <c r="D149" s="47" t="s">
        <v>109</v>
      </c>
      <c r="E149" s="48" t="s">
        <v>206</v>
      </c>
      <c r="F149" s="43"/>
      <c r="G149" s="49">
        <f>G150</f>
        <v>2426217</v>
      </c>
    </row>
    <row r="150" spans="1:7" ht="46.5" customHeight="1" x14ac:dyDescent="0.25">
      <c r="A150" s="84" t="s">
        <v>175</v>
      </c>
      <c r="B150" s="47" t="s">
        <v>93</v>
      </c>
      <c r="C150" s="47" t="s">
        <v>201</v>
      </c>
      <c r="D150" s="47" t="s">
        <v>109</v>
      </c>
      <c r="E150" s="47" t="s">
        <v>225</v>
      </c>
      <c r="F150" s="48"/>
      <c r="G150" s="49">
        <f>G151+G152</f>
        <v>2426217</v>
      </c>
    </row>
    <row r="151" spans="1:7" ht="37.5" customHeight="1" x14ac:dyDescent="0.2">
      <c r="A151" s="50" t="s">
        <v>104</v>
      </c>
      <c r="B151" s="47" t="s">
        <v>93</v>
      </c>
      <c r="C151" s="47" t="s">
        <v>201</v>
      </c>
      <c r="D151" s="47" t="s">
        <v>109</v>
      </c>
      <c r="E151" s="47" t="s">
        <v>225</v>
      </c>
      <c r="F151" s="48" t="s">
        <v>105</v>
      </c>
      <c r="G151" s="49">
        <v>1982197</v>
      </c>
    </row>
    <row r="152" spans="1:7" ht="36.75" customHeight="1" x14ac:dyDescent="0.2">
      <c r="A152" s="53" t="s">
        <v>114</v>
      </c>
      <c r="B152" s="47" t="s">
        <v>93</v>
      </c>
      <c r="C152" s="47" t="s">
        <v>201</v>
      </c>
      <c r="D152" s="47" t="s">
        <v>109</v>
      </c>
      <c r="E152" s="47" t="s">
        <v>225</v>
      </c>
      <c r="F152" s="48" t="s">
        <v>115</v>
      </c>
      <c r="G152" s="49">
        <v>444020</v>
      </c>
    </row>
    <row r="153" spans="1:7" ht="15.75" customHeight="1" x14ac:dyDescent="0.2">
      <c r="A153" s="41" t="s">
        <v>226</v>
      </c>
      <c r="B153" s="42" t="s">
        <v>93</v>
      </c>
      <c r="C153" s="66" t="s">
        <v>152</v>
      </c>
      <c r="D153" s="56"/>
      <c r="E153" s="56"/>
      <c r="F153" s="67"/>
      <c r="G153" s="82">
        <f>G154+G159</f>
        <v>1034367</v>
      </c>
    </row>
    <row r="154" spans="1:7" ht="25.5" customHeight="1" x14ac:dyDescent="0.25">
      <c r="A154" s="88" t="s">
        <v>227</v>
      </c>
      <c r="B154" s="42" t="s">
        <v>93</v>
      </c>
      <c r="C154" s="66" t="s">
        <v>152</v>
      </c>
      <c r="D154" s="67" t="s">
        <v>95</v>
      </c>
      <c r="E154" s="67"/>
      <c r="F154" s="67"/>
      <c r="G154" s="82">
        <f>G155</f>
        <v>1014367</v>
      </c>
    </row>
    <row r="155" spans="1:7" ht="45" customHeight="1" x14ac:dyDescent="0.2">
      <c r="A155" s="46" t="s">
        <v>98</v>
      </c>
      <c r="B155" s="47" t="s">
        <v>93</v>
      </c>
      <c r="C155" s="55" t="s">
        <v>152</v>
      </c>
      <c r="D155" s="56" t="s">
        <v>95</v>
      </c>
      <c r="E155" s="56" t="s">
        <v>99</v>
      </c>
      <c r="F155" s="56"/>
      <c r="G155" s="57">
        <f>G156</f>
        <v>1014367</v>
      </c>
    </row>
    <row r="156" spans="1:7" ht="20.25" customHeight="1" x14ac:dyDescent="0.25">
      <c r="A156" s="84" t="s">
        <v>125</v>
      </c>
      <c r="B156" s="47" t="s">
        <v>93</v>
      </c>
      <c r="C156" s="55" t="s">
        <v>152</v>
      </c>
      <c r="D156" s="56" t="s">
        <v>95</v>
      </c>
      <c r="E156" s="56" t="s">
        <v>147</v>
      </c>
      <c r="F156" s="56"/>
      <c r="G156" s="57">
        <f>G157</f>
        <v>1014367</v>
      </c>
    </row>
    <row r="157" spans="1:7" ht="24.75" customHeight="1" x14ac:dyDescent="0.25">
      <c r="A157" s="84" t="s">
        <v>228</v>
      </c>
      <c r="B157" s="47" t="s">
        <v>93</v>
      </c>
      <c r="C157" s="55" t="s">
        <v>152</v>
      </c>
      <c r="D157" s="56" t="s">
        <v>95</v>
      </c>
      <c r="E157" s="56" t="s">
        <v>229</v>
      </c>
      <c r="F157" s="56"/>
      <c r="G157" s="57">
        <f>G158</f>
        <v>1014367</v>
      </c>
    </row>
    <row r="158" spans="1:7" ht="21" customHeight="1" x14ac:dyDescent="0.2">
      <c r="A158" s="85" t="s">
        <v>259</v>
      </c>
      <c r="B158" s="47" t="s">
        <v>93</v>
      </c>
      <c r="C158" s="55" t="s">
        <v>152</v>
      </c>
      <c r="D158" s="56" t="s">
        <v>95</v>
      </c>
      <c r="E158" s="56" t="s">
        <v>229</v>
      </c>
      <c r="F158" s="56" t="s">
        <v>230</v>
      </c>
      <c r="G158" s="57">
        <v>1014367</v>
      </c>
    </row>
    <row r="159" spans="1:7" ht="30" customHeight="1" x14ac:dyDescent="0.2">
      <c r="A159" s="243" t="s">
        <v>231</v>
      </c>
      <c r="B159" s="42" t="s">
        <v>93</v>
      </c>
      <c r="C159" s="66" t="s">
        <v>152</v>
      </c>
      <c r="D159" s="67" t="s">
        <v>145</v>
      </c>
      <c r="E159" s="67"/>
      <c r="F159" s="67"/>
      <c r="G159" s="82">
        <f>G160</f>
        <v>20000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145</v>
      </c>
      <c r="E160" s="56" t="s">
        <v>99</v>
      </c>
      <c r="F160" s="56"/>
      <c r="G160" s="57">
        <f>G161</f>
        <v>20000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145</v>
      </c>
      <c r="E161" s="56" t="s">
        <v>147</v>
      </c>
      <c r="F161" s="56"/>
      <c r="G161" s="57">
        <f>G162</f>
        <v>20000</v>
      </c>
    </row>
    <row r="162" spans="1:7" ht="78.75" x14ac:dyDescent="0.25">
      <c r="A162" s="84" t="s">
        <v>232</v>
      </c>
      <c r="B162" s="47" t="s">
        <v>93</v>
      </c>
      <c r="C162" s="55" t="s">
        <v>152</v>
      </c>
      <c r="D162" s="56" t="s">
        <v>145</v>
      </c>
      <c r="E162" s="56" t="s">
        <v>233</v>
      </c>
      <c r="F162" s="56"/>
      <c r="G162" s="57">
        <f>G163</f>
        <v>20000</v>
      </c>
    </row>
    <row r="163" spans="1:7" ht="19.5" customHeight="1" x14ac:dyDescent="0.25">
      <c r="A163" s="51" t="s">
        <v>209</v>
      </c>
      <c r="B163" s="238" t="s">
        <v>93</v>
      </c>
      <c r="C163" s="238" t="s">
        <v>152</v>
      </c>
      <c r="D163" s="238" t="s">
        <v>145</v>
      </c>
      <c r="E163" s="56" t="s">
        <v>233</v>
      </c>
      <c r="F163" s="48" t="s">
        <v>210</v>
      </c>
      <c r="G163" s="49">
        <v>20000</v>
      </c>
    </row>
    <row r="164" spans="1:7" ht="15.75" x14ac:dyDescent="0.25">
      <c r="A164" s="88" t="s">
        <v>234</v>
      </c>
      <c r="B164" s="89" t="s">
        <v>93</v>
      </c>
      <c r="C164" s="90" t="s">
        <v>119</v>
      </c>
      <c r="D164" s="90"/>
      <c r="E164" s="89"/>
      <c r="F164" s="91"/>
      <c r="G164" s="92">
        <f>G165</f>
        <v>0</v>
      </c>
    </row>
    <row r="165" spans="1:7" ht="15.75" x14ac:dyDescent="0.25">
      <c r="A165" s="84" t="s">
        <v>236</v>
      </c>
      <c r="B165" s="86" t="s">
        <v>93</v>
      </c>
      <c r="C165" s="69" t="s">
        <v>119</v>
      </c>
      <c r="D165" s="69" t="s">
        <v>95</v>
      </c>
      <c r="E165" s="86"/>
      <c r="F165" s="93"/>
      <c r="G165" s="87">
        <f>G166</f>
        <v>0</v>
      </c>
    </row>
    <row r="166" spans="1:7" ht="31.5" x14ac:dyDescent="0.25">
      <c r="A166" s="84" t="s">
        <v>238</v>
      </c>
      <c r="B166" s="86" t="s">
        <v>93</v>
      </c>
      <c r="C166" s="69" t="s">
        <v>119</v>
      </c>
      <c r="D166" s="69" t="s">
        <v>95</v>
      </c>
      <c r="E166" s="86" t="s">
        <v>235</v>
      </c>
      <c r="F166" s="93"/>
      <c r="G166" s="87">
        <v>0</v>
      </c>
    </row>
    <row r="167" spans="1:7" ht="15.75" x14ac:dyDescent="0.25">
      <c r="A167" s="84" t="s">
        <v>240</v>
      </c>
      <c r="B167" s="86" t="s">
        <v>93</v>
      </c>
      <c r="C167" s="69" t="s">
        <v>119</v>
      </c>
      <c r="D167" s="69" t="s">
        <v>95</v>
      </c>
      <c r="E167" s="86" t="s">
        <v>237</v>
      </c>
      <c r="F167" s="93"/>
      <c r="G167" s="87">
        <f>G168</f>
        <v>0</v>
      </c>
    </row>
    <row r="168" spans="1:7" ht="15.75" x14ac:dyDescent="0.25">
      <c r="A168" s="84" t="s">
        <v>241</v>
      </c>
      <c r="B168" s="86" t="s">
        <v>93</v>
      </c>
      <c r="C168" s="69" t="s">
        <v>119</v>
      </c>
      <c r="D168" s="69" t="s">
        <v>95</v>
      </c>
      <c r="E168" s="86" t="s">
        <v>239</v>
      </c>
      <c r="F168" s="93"/>
      <c r="G168" s="87">
        <f>G169</f>
        <v>0</v>
      </c>
    </row>
    <row r="169" spans="1:7" ht="31.5" x14ac:dyDescent="0.25">
      <c r="A169" s="84" t="s">
        <v>242</v>
      </c>
      <c r="B169" s="86" t="s">
        <v>93</v>
      </c>
      <c r="C169" s="69" t="s">
        <v>119</v>
      </c>
      <c r="D169" s="69" t="s">
        <v>95</v>
      </c>
      <c r="E169" s="86" t="s">
        <v>239</v>
      </c>
      <c r="F169" s="93">
        <v>240</v>
      </c>
      <c r="G169" s="87">
        <v>0</v>
      </c>
    </row>
    <row r="170" spans="1:7" x14ac:dyDescent="0.25">
      <c r="A170" s="94"/>
    </row>
    <row r="172" spans="1:7" x14ac:dyDescent="0.25">
      <c r="G172" s="96"/>
    </row>
    <row r="173" spans="1:7" x14ac:dyDescent="0.25">
      <c r="G173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1" zoomScaleNormal="100" workbookViewId="0">
      <selection activeCell="E42" sqref="E42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7" t="s">
        <v>303</v>
      </c>
      <c r="C2" s="248"/>
      <c r="D2" s="248"/>
      <c r="E2" s="248"/>
      <c r="F2" s="248"/>
    </row>
    <row r="3" spans="1:6" ht="27" customHeight="1" x14ac:dyDescent="0.2">
      <c r="B3" s="256" t="s">
        <v>342</v>
      </c>
      <c r="C3" s="256"/>
      <c r="D3" s="256"/>
      <c r="E3" s="256"/>
      <c r="F3" s="219"/>
    </row>
    <row r="4" spans="1:6" ht="12.75" customHeight="1" x14ac:dyDescent="0.2">
      <c r="B4" s="252" t="s">
        <v>22</v>
      </c>
      <c r="C4" s="252"/>
      <c r="D4" s="252"/>
      <c r="E4" s="252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2" t="s">
        <v>22</v>
      </c>
      <c r="C11" s="252"/>
      <c r="D11" s="252"/>
      <c r="E11" s="252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5" t="s">
        <v>299</v>
      </c>
      <c r="B17" s="255"/>
      <c r="C17" s="255"/>
      <c r="D17" s="255"/>
      <c r="E17" s="255"/>
      <c r="F17" s="222"/>
    </row>
    <row r="18" spans="1:6" ht="14.25" x14ac:dyDescent="0.2">
      <c r="A18" s="254"/>
      <c r="B18" s="254"/>
      <c r="C18" s="254"/>
      <c r="D18" s="254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27560749.050000001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5584027.25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4153771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289658.25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252200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252200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3146392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3146392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3543750.33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901305.94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Ведомст!G98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4846052.4700000007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Ведомст!G108</f>
        <v>4846052.4700000007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10000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Ведомст!G123</f>
        <v>10000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9143960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v>6717743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Ведомст!G148</f>
        <v>2426217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1034367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Ведомст!G154</f>
        <v>1014367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Ведомст!G159</f>
        <v>20000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v>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topLeftCell="A117" zoomScaleNormal="100" workbookViewId="0">
      <selection activeCell="H64" sqref="H64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7" t="s">
        <v>303</v>
      </c>
      <c r="C2" s="248"/>
      <c r="D2" s="248"/>
      <c r="E2" s="248"/>
      <c r="F2" s="248"/>
    </row>
    <row r="3" spans="1:6" ht="28.5" customHeight="1" x14ac:dyDescent="0.2">
      <c r="B3" s="256" t="s">
        <v>343</v>
      </c>
      <c r="C3" s="256"/>
      <c r="D3" s="256"/>
      <c r="E3" s="256"/>
    </row>
    <row r="4" spans="1:6" ht="15" customHeight="1" x14ac:dyDescent="0.2">
      <c r="B4" s="252" t="s">
        <v>22</v>
      </c>
      <c r="C4" s="252"/>
      <c r="D4" s="252"/>
      <c r="E4" s="252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2" t="s">
        <v>22</v>
      </c>
      <c r="C11" s="252"/>
      <c r="D11" s="252"/>
      <c r="E11" s="252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7" t="s">
        <v>300</v>
      </c>
      <c r="B17" s="257"/>
      <c r="C17" s="257"/>
      <c r="D17" s="257"/>
    </row>
    <row r="18" spans="1:4" x14ac:dyDescent="0.2">
      <c r="A18" s="258"/>
      <c r="B18" s="258"/>
      <c r="C18" s="258"/>
      <c r="D18" s="258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D22+D39+D43+D48+D55+D59+D67+D79+D83+D87+D91</f>
        <v>18386538.800000001</v>
      </c>
    </row>
    <row r="22" spans="1:4" ht="57" x14ac:dyDescent="0.2">
      <c r="A22" s="177" t="s">
        <v>153</v>
      </c>
      <c r="B22" s="178" t="s">
        <v>154</v>
      </c>
      <c r="C22" s="179"/>
      <c r="D22" s="180">
        <f>D35+D23+D27</f>
        <v>3146392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</f>
        <v>30000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319536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319536</v>
      </c>
    </row>
    <row r="31" spans="1:4" ht="30" hidden="1" x14ac:dyDescent="0.2">
      <c r="A31" s="181" t="s">
        <v>261</v>
      </c>
      <c r="B31" s="103" t="s">
        <v>165</v>
      </c>
      <c r="C31" s="103"/>
      <c r="D31" s="182">
        <f>D32</f>
        <v>0</v>
      </c>
    </row>
    <row r="32" spans="1:4" ht="31.5" hidden="1" customHeight="1" x14ac:dyDescent="0.2">
      <c r="A32" s="183" t="s">
        <v>114</v>
      </c>
      <c r="B32" s="103" t="s">
        <v>165</v>
      </c>
      <c r="C32" s="103" t="s">
        <v>105</v>
      </c>
      <c r="D32" s="182">
        <v>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3094392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2713856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276000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Ведомст!G102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60000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60000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60000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Ведомст!G146</f>
        <v>50000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Ведомст!G147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4716982.47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4716982.47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105000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v>105000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Ведомст!G114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4361982.47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v>4361982.47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8898960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6647743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6627743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Ведомст!G133</f>
        <v>3268506</v>
      </c>
    </row>
    <row r="71" spans="1:4" ht="47.25" customHeight="1" x14ac:dyDescent="0.2">
      <c r="A71" s="183" t="s">
        <v>114</v>
      </c>
      <c r="B71" s="103" t="s">
        <v>208</v>
      </c>
      <c r="C71" s="103" t="s">
        <v>115</v>
      </c>
      <c r="D71" s="126">
        <f>Ведомст!G134</f>
        <v>3349237</v>
      </c>
    </row>
    <row r="72" spans="1:4" ht="15.75" x14ac:dyDescent="0.2">
      <c r="A72" s="53" t="s">
        <v>258</v>
      </c>
      <c r="B72" s="103" t="s">
        <v>208</v>
      </c>
      <c r="C72" s="103" t="s">
        <v>257</v>
      </c>
      <c r="D72" s="126">
        <v>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10000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</f>
        <v>2251217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Ведомст!G151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v>269020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06" t="s">
        <v>310</v>
      </c>
      <c r="B79" s="111" t="s">
        <v>318</v>
      </c>
      <c r="C79" s="111"/>
      <c r="D79" s="200">
        <f>D80</f>
        <v>901305.94</v>
      </c>
    </row>
    <row r="80" spans="1:4" ht="17.25" customHeight="1" x14ac:dyDescent="0.2">
      <c r="A80" s="185" t="s">
        <v>309</v>
      </c>
      <c r="B80" s="103" t="s">
        <v>317</v>
      </c>
      <c r="C80" s="103"/>
      <c r="D80" s="201">
        <f>D81</f>
        <v>901305.94</v>
      </c>
    </row>
    <row r="81" spans="1:5" ht="65.25" customHeight="1" x14ac:dyDescent="0.2">
      <c r="A81" s="74" t="s">
        <v>308</v>
      </c>
      <c r="B81" s="103" t="s">
        <v>316</v>
      </c>
      <c r="C81" s="103"/>
      <c r="D81" s="201">
        <f>D82</f>
        <v>901305.94</v>
      </c>
    </row>
    <row r="82" spans="1:5" ht="30" x14ac:dyDescent="0.2">
      <c r="A82" s="183" t="s">
        <v>114</v>
      </c>
      <c r="B82" s="103" t="s">
        <v>316</v>
      </c>
      <c r="C82" s="103" t="s">
        <v>115</v>
      </c>
      <c r="D82" s="201">
        <f>Ведомст!G93</f>
        <v>901305.94</v>
      </c>
    </row>
    <row r="83" spans="1:5" ht="14.25" x14ac:dyDescent="0.2">
      <c r="A83" s="202" t="s">
        <v>213</v>
      </c>
      <c r="B83" s="111" t="s">
        <v>214</v>
      </c>
      <c r="C83" s="111"/>
      <c r="D83" s="199">
        <f>D84</f>
        <v>10000</v>
      </c>
    </row>
    <row r="84" spans="1:5" ht="15" x14ac:dyDescent="0.2">
      <c r="A84" s="183" t="s">
        <v>215</v>
      </c>
      <c r="B84" s="103" t="s">
        <v>216</v>
      </c>
      <c r="C84" s="103"/>
      <c r="D84" s="126">
        <f>D85</f>
        <v>10000</v>
      </c>
    </row>
    <row r="85" spans="1:5" ht="15" x14ac:dyDescent="0.2">
      <c r="A85" s="183" t="s">
        <v>217</v>
      </c>
      <c r="B85" s="103" t="s">
        <v>218</v>
      </c>
      <c r="C85" s="103"/>
      <c r="D85" s="126">
        <f>D86</f>
        <v>10000</v>
      </c>
      <c r="E85" s="124"/>
    </row>
    <row r="86" spans="1:5" ht="30" x14ac:dyDescent="0.2">
      <c r="A86" s="183" t="s">
        <v>114</v>
      </c>
      <c r="B86" s="103" t="s">
        <v>218</v>
      </c>
      <c r="C86" s="103" t="s">
        <v>279</v>
      </c>
      <c r="D86" s="184">
        <f>Ведомст!G142</f>
        <v>10000</v>
      </c>
      <c r="E86" s="124"/>
    </row>
    <row r="87" spans="1:5" ht="42.75" x14ac:dyDescent="0.2">
      <c r="A87" s="192" t="s">
        <v>137</v>
      </c>
      <c r="B87" s="111" t="s">
        <v>138</v>
      </c>
      <c r="C87" s="111"/>
      <c r="D87" s="190">
        <f>D89</f>
        <v>5000</v>
      </c>
      <c r="E87" s="124"/>
    </row>
    <row r="88" spans="1:5" ht="15" x14ac:dyDescent="0.2">
      <c r="A88" s="193" t="s">
        <v>139</v>
      </c>
      <c r="B88" s="103" t="s">
        <v>140</v>
      </c>
      <c r="C88" s="103"/>
      <c r="D88" s="191">
        <f>D89</f>
        <v>5000</v>
      </c>
    </row>
    <row r="89" spans="1:5" ht="15" x14ac:dyDescent="0.2">
      <c r="A89" s="181" t="s">
        <v>141</v>
      </c>
      <c r="B89" s="103" t="s">
        <v>142</v>
      </c>
      <c r="C89" s="103"/>
      <c r="D89" s="182">
        <f>D90</f>
        <v>5000</v>
      </c>
      <c r="E89" s="124"/>
    </row>
    <row r="90" spans="1:5" ht="30" x14ac:dyDescent="0.2">
      <c r="A90" s="183" t="s">
        <v>114</v>
      </c>
      <c r="B90" s="103" t="s">
        <v>142</v>
      </c>
      <c r="C90" s="103" t="s">
        <v>115</v>
      </c>
      <c r="D90" s="182">
        <f>Ведомст!G62</f>
        <v>5000</v>
      </c>
    </row>
    <row r="91" spans="1:5" ht="42.75" x14ac:dyDescent="0.2">
      <c r="A91" s="202" t="s">
        <v>195</v>
      </c>
      <c r="B91" s="121" t="s">
        <v>196</v>
      </c>
      <c r="C91" s="121"/>
      <c r="D91" s="199">
        <f>D92</f>
        <v>304070</v>
      </c>
    </row>
    <row r="92" spans="1:5" ht="30" x14ac:dyDescent="0.2">
      <c r="A92" s="183" t="s">
        <v>197</v>
      </c>
      <c r="B92" s="120" t="s">
        <v>198</v>
      </c>
      <c r="C92" s="120"/>
      <c r="D92" s="126">
        <f>D93+D95</f>
        <v>304070</v>
      </c>
    </row>
    <row r="93" spans="1:5" ht="30" x14ac:dyDescent="0.2">
      <c r="A93" s="183" t="s">
        <v>199</v>
      </c>
      <c r="B93" s="120" t="s">
        <v>277</v>
      </c>
      <c r="C93" s="120"/>
      <c r="D93" s="126">
        <f>D94</f>
        <v>224070</v>
      </c>
    </row>
    <row r="94" spans="1:5" ht="30" x14ac:dyDescent="0.2">
      <c r="A94" s="183" t="s">
        <v>114</v>
      </c>
      <c r="B94" s="120" t="s">
        <v>277</v>
      </c>
      <c r="C94" s="120" t="s">
        <v>115</v>
      </c>
      <c r="D94" s="126">
        <v>224070</v>
      </c>
    </row>
    <row r="95" spans="1:5" ht="30" x14ac:dyDescent="0.2">
      <c r="A95" s="183" t="s">
        <v>199</v>
      </c>
      <c r="B95" s="120" t="s">
        <v>278</v>
      </c>
      <c r="C95" s="120" t="s">
        <v>115</v>
      </c>
      <c r="D95" s="126">
        <f>D96</f>
        <v>80000</v>
      </c>
    </row>
    <row r="96" spans="1:5" ht="30" x14ac:dyDescent="0.2">
      <c r="A96" s="183" t="s">
        <v>114</v>
      </c>
      <c r="B96" s="120" t="s">
        <v>278</v>
      </c>
      <c r="C96" s="120" t="s">
        <v>115</v>
      </c>
      <c r="D96" s="126">
        <v>80000</v>
      </c>
    </row>
    <row r="97" spans="1:4" ht="57" x14ac:dyDescent="0.2">
      <c r="A97" s="203" t="s">
        <v>146</v>
      </c>
      <c r="B97" s="122" t="s">
        <v>99</v>
      </c>
      <c r="C97" s="122"/>
      <c r="D97" s="204">
        <f>D98+D103+D114+D117+D101</f>
        <v>9174210.25</v>
      </c>
    </row>
    <row r="98" spans="1:4" s="226" customFormat="1" ht="28.5" x14ac:dyDescent="0.25">
      <c r="A98" s="202" t="s">
        <v>248</v>
      </c>
      <c r="B98" s="121" t="s">
        <v>101</v>
      </c>
      <c r="C98" s="121"/>
      <c r="D98" s="199">
        <f>D99</f>
        <v>1120598</v>
      </c>
    </row>
    <row r="99" spans="1:4" ht="15" x14ac:dyDescent="0.2">
      <c r="A99" s="183" t="s">
        <v>102</v>
      </c>
      <c r="B99" s="120" t="s">
        <v>103</v>
      </c>
      <c r="C99" s="120"/>
      <c r="D99" s="126">
        <f>D100</f>
        <v>1120598</v>
      </c>
    </row>
    <row r="100" spans="1:4" ht="30" x14ac:dyDescent="0.2">
      <c r="A100" s="183" t="s">
        <v>104</v>
      </c>
      <c r="B100" s="120" t="s">
        <v>103</v>
      </c>
      <c r="C100" s="120" t="s">
        <v>105</v>
      </c>
      <c r="D100" s="126">
        <f>Ведомст!G29</f>
        <v>1120598</v>
      </c>
    </row>
    <row r="101" spans="1:4" ht="27" customHeight="1" x14ac:dyDescent="0.2">
      <c r="A101" s="239" t="s">
        <v>296</v>
      </c>
      <c r="B101" s="121" t="s">
        <v>298</v>
      </c>
      <c r="C101" s="121" t="s">
        <v>302</v>
      </c>
      <c r="D101" s="199">
        <f>Ведомст!G44</f>
        <v>289658.25</v>
      </c>
    </row>
    <row r="102" spans="1:4" ht="33" customHeight="1" x14ac:dyDescent="0.2">
      <c r="A102" s="54" t="s">
        <v>296</v>
      </c>
      <c r="B102" s="120" t="s">
        <v>298</v>
      </c>
      <c r="C102" s="120" t="s">
        <v>302</v>
      </c>
      <c r="D102" s="126">
        <f>Ведомст!G45</f>
        <v>289658.25</v>
      </c>
    </row>
    <row r="103" spans="1:4" ht="20.25" customHeight="1" x14ac:dyDescent="0.2">
      <c r="A103" s="106" t="s">
        <v>110</v>
      </c>
      <c r="B103" s="111" t="s">
        <v>111</v>
      </c>
      <c r="C103" s="111"/>
      <c r="D103" s="188">
        <f>D104+D108</f>
        <v>4153771</v>
      </c>
    </row>
    <row r="104" spans="1:4" ht="35.25" customHeight="1" x14ac:dyDescent="0.2">
      <c r="A104" s="181" t="s">
        <v>112</v>
      </c>
      <c r="B104" s="103" t="s">
        <v>113</v>
      </c>
      <c r="C104" s="103"/>
      <c r="D104" s="182">
        <f>D105+D107+D106+D110+D112</f>
        <v>4152771</v>
      </c>
    </row>
    <row r="105" spans="1:4" ht="36" customHeight="1" x14ac:dyDescent="0.2">
      <c r="A105" s="181" t="s">
        <v>104</v>
      </c>
      <c r="B105" s="103" t="s">
        <v>113</v>
      </c>
      <c r="C105" s="103" t="s">
        <v>105</v>
      </c>
      <c r="D105" s="182">
        <f>Ведомст!G34</f>
        <v>2492825</v>
      </c>
    </row>
    <row r="106" spans="1:4" ht="26.25" customHeight="1" x14ac:dyDescent="0.25">
      <c r="A106" s="186" t="s">
        <v>106</v>
      </c>
      <c r="B106" s="103" t="s">
        <v>113</v>
      </c>
      <c r="C106" s="103" t="s">
        <v>107</v>
      </c>
      <c r="D106" s="182">
        <f>Ведомст!G37</f>
        <v>388000</v>
      </c>
    </row>
    <row r="107" spans="1:4" ht="30" x14ac:dyDescent="0.2">
      <c r="A107" s="183" t="s">
        <v>114</v>
      </c>
      <c r="B107" s="103" t="s">
        <v>113</v>
      </c>
      <c r="C107" s="103" t="s">
        <v>115</v>
      </c>
      <c r="D107" s="182">
        <v>1268592</v>
      </c>
    </row>
    <row r="108" spans="1:4" ht="63.75" customHeight="1" x14ac:dyDescent="0.2">
      <c r="A108" s="123" t="s">
        <v>116</v>
      </c>
      <c r="B108" s="120" t="s">
        <v>117</v>
      </c>
      <c r="C108" s="103"/>
      <c r="D108" s="182">
        <f>D109</f>
        <v>1000</v>
      </c>
    </row>
    <row r="109" spans="1:4" ht="54" customHeight="1" x14ac:dyDescent="0.2">
      <c r="A109" s="183" t="s">
        <v>114</v>
      </c>
      <c r="B109" s="120" t="s">
        <v>117</v>
      </c>
      <c r="C109" s="103" t="s">
        <v>115</v>
      </c>
      <c r="D109" s="182">
        <f>Ведомст!G38</f>
        <v>1000</v>
      </c>
    </row>
    <row r="110" spans="1:4" ht="53.25" customHeight="1" x14ac:dyDescent="0.2">
      <c r="A110" s="54" t="s">
        <v>311</v>
      </c>
      <c r="B110" s="120" t="s">
        <v>312</v>
      </c>
      <c r="C110" s="103"/>
      <c r="D110" s="182">
        <f>D111</f>
        <v>3320.46</v>
      </c>
    </row>
    <row r="111" spans="1:4" ht="30" x14ac:dyDescent="0.2">
      <c r="A111" s="183" t="s">
        <v>114</v>
      </c>
      <c r="B111" s="120" t="s">
        <v>312</v>
      </c>
      <c r="C111" s="103" t="s">
        <v>115</v>
      </c>
      <c r="D111" s="182">
        <v>3320.46</v>
      </c>
    </row>
    <row r="112" spans="1:4" ht="63" x14ac:dyDescent="0.2">
      <c r="A112" s="54" t="s">
        <v>311</v>
      </c>
      <c r="B112" s="120" t="s">
        <v>313</v>
      </c>
      <c r="C112" s="103"/>
      <c r="D112" s="182">
        <f>D113</f>
        <v>33.54</v>
      </c>
    </row>
    <row r="113" spans="1:4" ht="31.5" customHeight="1" x14ac:dyDescent="0.2">
      <c r="A113" s="183" t="s">
        <v>114</v>
      </c>
      <c r="B113" s="120" t="s">
        <v>313</v>
      </c>
      <c r="C113" s="103" t="s">
        <v>115</v>
      </c>
      <c r="D113" s="182">
        <v>33.54</v>
      </c>
    </row>
    <row r="114" spans="1:4" ht="14.25" x14ac:dyDescent="0.2">
      <c r="A114" s="205" t="s">
        <v>118</v>
      </c>
      <c r="B114" s="111" t="s">
        <v>120</v>
      </c>
      <c r="C114" s="111"/>
      <c r="D114" s="188">
        <f>D115</f>
        <v>10000</v>
      </c>
    </row>
    <row r="115" spans="1:4" ht="15" x14ac:dyDescent="0.25">
      <c r="A115" s="206" t="s">
        <v>121</v>
      </c>
      <c r="B115" s="103" t="s">
        <v>122</v>
      </c>
      <c r="C115" s="103"/>
      <c r="D115" s="182">
        <f>D116</f>
        <v>10000</v>
      </c>
    </row>
    <row r="116" spans="1:4" ht="15" x14ac:dyDescent="0.25">
      <c r="A116" s="206" t="s">
        <v>123</v>
      </c>
      <c r="B116" s="103" t="s">
        <v>122</v>
      </c>
      <c r="C116" s="103" t="s">
        <v>124</v>
      </c>
      <c r="D116" s="182">
        <f>Ведомст!G50</f>
        <v>10000</v>
      </c>
    </row>
    <row r="117" spans="1:4" ht="23.25" customHeight="1" x14ac:dyDescent="0.2">
      <c r="A117" s="106" t="s">
        <v>125</v>
      </c>
      <c r="B117" s="111" t="s">
        <v>147</v>
      </c>
      <c r="C117" s="111"/>
      <c r="D117" s="188">
        <f>D118+D122+D126+D124+D120</f>
        <v>3600183</v>
      </c>
    </row>
    <row r="118" spans="1:4" ht="36.75" customHeight="1" x14ac:dyDescent="0.25">
      <c r="A118" s="108" t="s">
        <v>249</v>
      </c>
      <c r="B118" s="109" t="s">
        <v>176</v>
      </c>
      <c r="C118" s="103"/>
      <c r="D118" s="182">
        <f>D119</f>
        <v>2303616</v>
      </c>
    </row>
    <row r="119" spans="1:4" ht="30" x14ac:dyDescent="0.2">
      <c r="A119" s="181" t="s">
        <v>104</v>
      </c>
      <c r="B119" s="109" t="s">
        <v>176</v>
      </c>
      <c r="C119" s="103" t="s">
        <v>105</v>
      </c>
      <c r="D119" s="182">
        <f>Ведомст!G106</f>
        <v>2303616</v>
      </c>
    </row>
    <row r="120" spans="1:4" ht="15" x14ac:dyDescent="0.2">
      <c r="A120" s="181" t="s">
        <v>319</v>
      </c>
      <c r="B120" s="109" t="s">
        <v>323</v>
      </c>
      <c r="C120" s="103"/>
      <c r="D120" s="182">
        <f>D121</f>
        <v>10000</v>
      </c>
    </row>
    <row r="121" spans="1:4" ht="30" x14ac:dyDescent="0.2">
      <c r="A121" s="183" t="s">
        <v>114</v>
      </c>
      <c r="B121" s="109" t="s">
        <v>323</v>
      </c>
      <c r="C121" s="103" t="s">
        <v>115</v>
      </c>
      <c r="D121" s="182">
        <f>Ведомст!G123</f>
        <v>10000</v>
      </c>
    </row>
    <row r="122" spans="1:4" ht="15" x14ac:dyDescent="0.25">
      <c r="A122" s="117" t="s">
        <v>228</v>
      </c>
      <c r="B122" s="120" t="s">
        <v>229</v>
      </c>
      <c r="C122" s="120"/>
      <c r="D122" s="126">
        <v>1014367</v>
      </c>
    </row>
    <row r="123" spans="1:4" ht="15" x14ac:dyDescent="0.2">
      <c r="A123" s="125" t="s">
        <v>259</v>
      </c>
      <c r="B123" s="120" t="s">
        <v>229</v>
      </c>
      <c r="C123" s="120" t="s">
        <v>230</v>
      </c>
      <c r="D123" s="126">
        <f>Ведомст!G158</f>
        <v>1014367</v>
      </c>
    </row>
    <row r="124" spans="1:4" ht="60" x14ac:dyDescent="0.2">
      <c r="A124" s="125" t="s">
        <v>232</v>
      </c>
      <c r="B124" s="120" t="s">
        <v>233</v>
      </c>
      <c r="C124" s="120"/>
      <c r="D124" s="126">
        <f>D125</f>
        <v>20000</v>
      </c>
    </row>
    <row r="125" spans="1:4" ht="15" x14ac:dyDescent="0.25">
      <c r="A125" s="108" t="s">
        <v>209</v>
      </c>
      <c r="B125" s="120" t="s">
        <v>233</v>
      </c>
      <c r="C125" s="120" t="s">
        <v>210</v>
      </c>
      <c r="D125" s="126">
        <f>Ведомст!G163</f>
        <v>20000</v>
      </c>
    </row>
    <row r="126" spans="1:4" ht="30" x14ac:dyDescent="0.2">
      <c r="A126" s="125" t="s">
        <v>250</v>
      </c>
      <c r="B126" s="120" t="s">
        <v>149</v>
      </c>
      <c r="C126" s="120"/>
      <c r="D126" s="126">
        <f>D127+D128</f>
        <v>252200</v>
      </c>
    </row>
    <row r="127" spans="1:4" ht="30" x14ac:dyDescent="0.2">
      <c r="A127" s="125" t="s">
        <v>251</v>
      </c>
      <c r="B127" s="120" t="s">
        <v>149</v>
      </c>
      <c r="C127" s="120" t="s">
        <v>105</v>
      </c>
      <c r="D127" s="126">
        <v>250485</v>
      </c>
    </row>
    <row r="128" spans="1:4" ht="30" x14ac:dyDescent="0.2">
      <c r="A128" s="183" t="s">
        <v>114</v>
      </c>
      <c r="B128" s="120" t="s">
        <v>149</v>
      </c>
      <c r="C128" s="103" t="s">
        <v>115</v>
      </c>
      <c r="D128" s="182">
        <f>Ведомст!G69</f>
        <v>1715</v>
      </c>
    </row>
    <row r="129" spans="1:4" ht="15.75" x14ac:dyDescent="0.25">
      <c r="A129" s="223" t="s">
        <v>252</v>
      </c>
      <c r="B129" s="224"/>
      <c r="C129" s="223"/>
      <c r="D129" s="225">
        <f>D97+D21</f>
        <v>27560749.050000001</v>
      </c>
    </row>
    <row r="131" spans="1:4" x14ac:dyDescent="0.2">
      <c r="D131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2025-07-29T01:46:16Z</cp:lastPrinted>
  <dcterms:created xsi:type="dcterms:W3CDTF">2016-05-26T07:11:20Z</dcterms:created>
  <dcterms:modified xsi:type="dcterms:W3CDTF">2025-07-29T01:47:24Z</dcterms:modified>
</cp:coreProperties>
</file>